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1"/>
  <workbookPr/>
  <mc:AlternateContent xmlns:mc="http://schemas.openxmlformats.org/markup-compatibility/2006">
    <mc:Choice Requires="x15">
      <x15ac:absPath xmlns:x15ac="http://schemas.microsoft.com/office/spreadsheetml/2010/11/ac" url="/Users/samanthawetherell/School/RA/"/>
    </mc:Choice>
  </mc:AlternateContent>
  <xr:revisionPtr revIDLastSave="0" documentId="8_{5C814216-AD3D-494A-9E5E-5A07E48DD88D}" xr6:coauthVersionLast="47" xr6:coauthVersionMax="47" xr10:uidLastSave="{00000000-0000-0000-0000-000000000000}"/>
  <bookViews>
    <workbookView xWindow="0" yWindow="500" windowWidth="28800" windowHeight="15840"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3" l="1"/>
  <c r="B2" i="1"/>
  <c r="B2" i="4"/>
  <c r="D52" i="1"/>
  <c r="D13" i="1"/>
  <c r="D70" i="1"/>
  <c r="C37" i="3"/>
  <c r="C31" i="3" l="1"/>
  <c r="C23" i="3"/>
  <c r="C26" i="3"/>
  <c r="D40" i="1"/>
  <c r="C25" i="3" s="1"/>
  <c r="D67" i="1"/>
  <c r="D61" i="1"/>
  <c r="D56" i="1"/>
  <c r="D44" i="1"/>
  <c r="D18" i="1"/>
  <c r="D24" i="1"/>
  <c r="D12" i="4"/>
  <c r="F20" i="4"/>
  <c r="G15" i="4"/>
  <c r="H15" i="4" s="1"/>
  <c r="G16" i="4"/>
  <c r="H16" i="4" s="1"/>
  <c r="G17" i="4"/>
  <c r="H17" i="4" s="1"/>
  <c r="G18" i="4"/>
  <c r="H18" i="4" s="1"/>
  <c r="G14" i="4"/>
  <c r="H14" i="4" l="1"/>
  <c r="H20" i="4" s="1"/>
  <c r="G20" i="4"/>
  <c r="D14" i="1" s="1"/>
  <c r="D19" i="1" l="1"/>
  <c r="C24" i="3" s="1"/>
  <c r="D15" i="1" l="1"/>
  <c r="D20" i="1"/>
  <c r="D57" i="1" l="1"/>
  <c r="D62" i="1" s="1"/>
  <c r="D68" i="1" s="1"/>
  <c r="D71" i="1" s="1"/>
  <c r="F71" i="1" s="1"/>
  <c r="G71" i="1" s="1"/>
  <c r="C27" i="3" l="1"/>
  <c r="C28" i="3"/>
  <c r="C38" i="3" l="1"/>
  <c r="C40" i="3" l="1"/>
  <c r="C42" i="3" s="1"/>
  <c r="D28" i="3" l="1"/>
  <c r="E28" i="3" s="1"/>
</calcChain>
</file>

<file path=xl/sharedStrings.xml><?xml version="1.0" encoding="utf-8"?>
<sst xmlns="http://schemas.openxmlformats.org/spreadsheetml/2006/main" count="140" uniqueCount="93">
  <si>
    <t>Campus Sustainability Fund - Mini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</si>
  <si>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Mini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Spring 2022</t>
    </r>
    <r>
      <rPr>
        <sz val="11"/>
        <color theme="1"/>
        <rFont val="Calibri"/>
        <family val="2"/>
        <scheme val="major"/>
      </rPr>
      <t xml:space="preserve"> funding cycle, due by or before </t>
    </r>
    <r>
      <rPr>
        <b/>
        <sz val="11"/>
        <color theme="1"/>
        <rFont val="Calibri"/>
        <family val="2"/>
        <scheme val="major"/>
      </rPr>
      <t>March 31, 2022</t>
    </r>
    <r>
      <rPr>
        <sz val="11"/>
        <color theme="1"/>
        <rFont val="Calibri"/>
        <family val="2"/>
        <scheme val="major"/>
      </rPr>
      <t xml:space="preserv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all of the sky blue cells on each sheet and mind the pop-up notes throughout the sheet, providing any notes they feel will help bolster their overall proposal and/or that tie back to their written application. </t>
    </r>
    <r>
      <rPr>
        <sz val="11"/>
        <color theme="1"/>
        <rFont val="Calibri"/>
        <family val="2"/>
        <scheme val="major"/>
      </rPr>
      <t xml:space="preserve">Applicants do not have to provide notes if they do not feel that they are necessary. 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Project Name_Spring 2022 Mini Grant Application.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</si>
  <si>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employee types through Mini Grants. These employees can, however, be funded through Annual Grants. As a result, only student employees may be populated here. 
All information on this sheet is automatically pulled to the Project Information Summary and Mini Grant Operating Budget sheets.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</si>
  <si>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</si>
  <si>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You do not have to provide notes if you do not feel that they are necessary.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</si>
  <si>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</si>
  <si>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</si>
  <si>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</si>
  <si>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</si>
  <si>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</si>
  <si>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</si>
  <si>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</si>
  <si>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</si>
  <si>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</si>
  <si>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</si>
  <si>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</si>
  <si>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</si>
  <si>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NA</t>
  </si>
  <si>
    <t>Student Employee #2</t>
  </si>
  <si>
    <t>Student Employee #3</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</si>
  <si>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</si>
  <si>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</si>
  <si>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</si>
  <si>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</si>
  <si>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</si>
  <si>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t xml:space="preserve">As a reminder, all funding for Mini Grants is attached to the University of Arizona's fiscal year schedule with approved funding dispersed within two weeks of project approval and </t>
    </r>
    <r>
      <rPr>
        <b/>
        <sz val="11"/>
        <color theme="1"/>
        <rFont val="Calibri"/>
        <family val="2"/>
        <scheme val="minor"/>
      </rPr>
      <t>must be spent by June 30,2022</t>
    </r>
    <r>
      <rPr>
        <sz val="11"/>
        <color theme="1"/>
        <rFont val="Calibri"/>
        <family val="2"/>
        <scheme val="minor"/>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</si>
  <si>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</si>
  <si>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</si>
  <si>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</si>
  <si>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</si>
  <si>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</si>
  <si>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</si>
  <si>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</si>
  <si>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</si>
  <si>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</si>
  <si>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</si>
  <si>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</si>
  <si>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</si>
  <si>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</si>
  <si>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</si>
  <si>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</si>
  <si>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Terracycle Boxes</t>
  </si>
  <si>
    <t>Boxes to allow for mask recycling</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</si>
  <si>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</si>
  <si>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</si>
  <si>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</si>
  <si>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</si>
  <si>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</si>
  <si>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</si>
  <si>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</si>
  <si>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</si>
  <si>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</si>
  <si>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</si>
  <si>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</si>
  <si>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Costs are soley to cover the Terracycle boxes</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</si>
  <si>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</si>
  <si>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</si>
  <si>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</si>
  <si>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</si>
  <si>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</si>
  <si>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In-kind support should not be included.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</si>
  <si>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</si>
  <si>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</si>
  <si>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Mask Recycling Initiative</t>
  </si>
  <si>
    <t>Department Name</t>
  </si>
  <si>
    <t>Housing and Residential Life</t>
  </si>
  <si>
    <t>Department Number</t>
  </si>
  <si>
    <t>(520) 621-6501</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</si>
  <si>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</si>
  <si>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</si>
  <si>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</si>
  <si>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</si>
  <si>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</si>
  <si>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</si>
  <si>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</si>
  <si>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</si>
  <si>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</si>
  <si>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</si>
  <si>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</si>
  <si>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</si>
  <si>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</si>
  <si>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</si>
  <si>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</si>
  <si>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</si>
  <si>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</si>
  <si>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Mini Grant Personnel Summary Information &amp; Definitions:</t>
  </si>
  <si>
    <r>
      <t xml:space="preserve">     * Minimum Wage: </t>
    </r>
    <r>
      <rPr>
        <sz val="11"/>
        <color theme="1"/>
        <rFont val="Calibri"/>
        <family val="2"/>
        <scheme val="major"/>
      </rPr>
      <t>Please ensure that all Hourly Rates meet the prevailing minimum wage. The State minimum wage for 2022 is $12.80 per hour. Voters within the City of Tucson also recently approved a $15 minimum wage, which the Campus Sustainability Fund requests all proposals take into account (</t>
    </r>
    <r>
      <rPr>
        <b/>
        <sz val="11"/>
        <color theme="1"/>
        <rFont val="Calibri"/>
        <family val="2"/>
        <scheme val="major"/>
      </rPr>
      <t>including those projects that might take place outside of the City of Tucson</t>
    </r>
    <r>
      <rPr>
        <sz val="11"/>
        <color theme="1"/>
        <rFont val="Calibri"/>
        <family val="2"/>
        <scheme val="major"/>
      </rPr>
      <t>). The City of Tucson minimum wage will rise to $13.00 per hour on April 1, 2022, $13.50 per hour on January 1, 2023, $14.25 on January 1, 2024, $15.00 per hour on January 1, 2025, and will then rise with the rate of inflation, rounded to the nearest $0.05 every January thereafter.</t>
    </r>
  </si>
  <si>
    <r>
      <rPr>
        <b/>
        <sz val="11"/>
        <color theme="1"/>
        <rFont val="Calibri"/>
        <family val="2"/>
        <scheme val="major"/>
      </rPr>
      <t xml:space="preserve">     * Student Stipends:</t>
    </r>
    <r>
      <rPr>
        <sz val="11"/>
        <color theme="1"/>
        <rFont val="Calibri"/>
        <family val="2"/>
        <scheme val="major"/>
      </rPr>
      <t xml:space="preserve"> The CSF does not fund student stipends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</si>
  <si>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 2022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Mini Grant Personnel Summary Sheet. </t>
    </r>
  </si>
  <si>
    <t>Fiscal Year 2022</t>
  </si>
  <si>
    <t xml:space="preserve">   Mini Grant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</si>
  <si>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2022 (FY 2022) is July 1, 2021 to June 30, 2022. All funding for Mini Grants is attached to the University of Arizona's fiscal year schedule with approved funding dispersed within two weeks of project approval and must be spent by June 30,2022. Spending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</si>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</sst>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dd\-mmm\-yy"/>
    <numFmt numFmtId="165" formatCode="_(&quot;$&quot;* #,##0.00_);_(&quot;$&quot;* \(#,##0.00\);_(&quot;$&quot;* &quot;-&quot;???_);_(@_)"/>
    <numFmt numFmtId="166" formatCode="0.0%"/>
  </numFmts>
  <fonts count="29">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sz val="11"/>
      <color rgb="FF0070C0"/>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s>
  <fills count="10">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s>
  <borders count="53">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22" fillId="0" borderId="0" applyFont="0" applyFill="0" applyBorder="0" applyAlignment="0" applyProtection="0"/>
  </cellStyleXfs>
  <cellXfs count="238">
    <xf numFmtId="0" fontId="0" fillId="0" borderId="0" xfId="0"/>
    <xf numFmtId="0" fontId="2" fillId="0" borderId="0" xfId="0" applyFont="1"/>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4" fillId="7" borderId="1" xfId="0" applyFont="1" applyFill="1" applyBorder="1" applyAlignment="1">
      <alignment horizontal="right" vertical="center"/>
    </xf>
    <xf numFmtId="0" fontId="4" fillId="3" borderId="13" xfId="0" applyFont="1" applyFill="1" applyBorder="1" applyAlignment="1">
      <alignment horizontal="right" vertical="center"/>
    </xf>
    <xf numFmtId="44" fontId="6" fillId="0" borderId="14" xfId="0" applyNumberFormat="1" applyFont="1" applyBorder="1" applyAlignment="1">
      <alignment horizontal="right" vertical="center"/>
    </xf>
    <xf numFmtId="0" fontId="5" fillId="0" borderId="12" xfId="0" applyFont="1" applyBorder="1" applyAlignment="1">
      <alignment horizontal="center" vertical="center"/>
    </xf>
    <xf numFmtId="0" fontId="2" fillId="0" borderId="1" xfId="0" applyFont="1" applyBorder="1"/>
    <xf numFmtId="0" fontId="11" fillId="0" borderId="0" xfId="0" applyFont="1"/>
    <xf numFmtId="0" fontId="14" fillId="0" borderId="10" xfId="0" applyFont="1" applyBorder="1" applyAlignment="1">
      <alignment horizontal="center" vertical="center"/>
    </xf>
    <xf numFmtId="0" fontId="15" fillId="7" borderId="16" xfId="0" applyFont="1" applyFill="1" applyBorder="1" applyAlignment="1">
      <alignment horizontal="center" vertical="center"/>
    </xf>
    <xf numFmtId="0" fontId="15" fillId="7" borderId="18"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20" xfId="0" applyFont="1" applyBorder="1" applyAlignment="1">
      <alignment horizontal="left" vertical="center"/>
    </xf>
    <xf numFmtId="0" fontId="14" fillId="0" borderId="27" xfId="0" applyFont="1" applyBorder="1" applyAlignment="1">
      <alignment horizontal="left" vertical="center"/>
    </xf>
    <xf numFmtId="0" fontId="11" fillId="0" borderId="1" xfId="0" applyFont="1" applyBorder="1"/>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6" xfId="0" applyFont="1" applyBorder="1" applyAlignment="1">
      <alignment horizontal="left"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39" fontId="11" fillId="7" borderId="6" xfId="0" applyNumberFormat="1" applyFont="1" applyFill="1" applyBorder="1" applyAlignment="1">
      <alignment horizontal="left" vertical="center"/>
    </xf>
    <xf numFmtId="44" fontId="11" fillId="0" borderId="7" xfId="1" applyFont="1" applyBorder="1" applyAlignment="1">
      <alignment horizontal="center" vertical="center"/>
    </xf>
    <xf numFmtId="0" fontId="11" fillId="7" borderId="16" xfId="0" applyFont="1" applyFill="1" applyBorder="1" applyAlignment="1">
      <alignment horizontal="left" vertical="center"/>
    </xf>
    <xf numFmtId="0" fontId="11" fillId="7" borderId="18" xfId="0" applyFont="1" applyFill="1" applyBorder="1" applyAlignment="1">
      <alignment horizontal="left" vertical="center"/>
    </xf>
    <xf numFmtId="0" fontId="11" fillId="7" borderId="8" xfId="0" applyFont="1" applyFill="1" applyBorder="1" applyAlignment="1">
      <alignment horizontal="left" vertical="center"/>
    </xf>
    <xf numFmtId="39" fontId="11" fillId="7" borderId="9" xfId="0" applyNumberFormat="1" applyFont="1" applyFill="1" applyBorder="1" applyAlignment="1">
      <alignment horizontal="left" vertical="center"/>
    </xf>
    <xf numFmtId="0" fontId="11" fillId="6" borderId="24" xfId="0" applyFont="1" applyFill="1" applyBorder="1" applyAlignment="1">
      <alignment horizontal="left" vertical="center"/>
    </xf>
    <xf numFmtId="0" fontId="11" fillId="6" borderId="23" xfId="0" applyFont="1" applyFill="1" applyBorder="1" applyAlignment="1">
      <alignment horizontal="left" vertical="center"/>
    </xf>
    <xf numFmtId="0" fontId="17" fillId="6" borderId="29" xfId="0" applyFont="1" applyFill="1" applyBorder="1" applyAlignment="1">
      <alignment horizontal="center"/>
    </xf>
    <xf numFmtId="0" fontId="14" fillId="6" borderId="24" xfId="0" applyFont="1" applyFill="1" applyBorder="1" applyAlignment="1">
      <alignment horizontal="left" vertical="center"/>
    </xf>
    <xf numFmtId="0" fontId="14" fillId="6" borderId="29" xfId="0" applyFont="1" applyFill="1" applyBorder="1" applyAlignment="1">
      <alignment horizontal="left" vertical="center"/>
    </xf>
    <xf numFmtId="39" fontId="11" fillId="7" borderId="17" xfId="0" applyNumberFormat="1" applyFont="1" applyFill="1" applyBorder="1" applyAlignment="1">
      <alignment horizontal="left" vertical="center"/>
    </xf>
    <xf numFmtId="0" fontId="11" fillId="0" borderId="29" xfId="0" applyFont="1" applyBorder="1" applyAlignment="1">
      <alignment horizontal="left" vertical="center"/>
    </xf>
    <xf numFmtId="0" fontId="14" fillId="7" borderId="1"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4" fillId="7" borderId="4" xfId="0" applyFont="1" applyFill="1" applyBorder="1" applyAlignment="1">
      <alignment horizontal="left" vertical="center"/>
    </xf>
    <xf numFmtId="0" fontId="11" fillId="7" borderId="7" xfId="0" applyFont="1" applyFill="1" applyBorder="1" applyAlignment="1">
      <alignment horizontal="left" vertical="center"/>
    </xf>
    <xf numFmtId="0" fontId="18" fillId="0" borderId="1" xfId="0" applyFont="1" applyBorder="1"/>
    <xf numFmtId="0" fontId="18" fillId="0" borderId="0" xfId="0" applyFont="1"/>
    <xf numFmtId="0" fontId="11" fillId="0" borderId="11" xfId="0" applyFont="1" applyBorder="1" applyAlignment="1">
      <alignment horizontal="center"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44" fontId="11" fillId="0" borderId="14" xfId="0" applyNumberFormat="1" applyFont="1" applyBorder="1" applyAlignment="1">
      <alignment horizontal="center" vertical="center"/>
    </xf>
    <xf numFmtId="44" fontId="11" fillId="0" borderId="23" xfId="0" applyNumberFormat="1" applyFont="1" applyBorder="1" applyAlignment="1">
      <alignment horizontal="center" vertical="center"/>
    </xf>
    <xf numFmtId="0" fontId="16" fillId="3" borderId="7" xfId="0" applyFont="1" applyFill="1" applyBorder="1" applyAlignment="1">
      <alignment horizontal="right" vertical="center"/>
    </xf>
    <xf numFmtId="0" fontId="11" fillId="0" borderId="23" xfId="0" applyFont="1" applyBorder="1" applyAlignment="1">
      <alignment horizontal="left"/>
    </xf>
    <xf numFmtId="0" fontId="14" fillId="6" borderId="24" xfId="0" applyFont="1" applyFill="1" applyBorder="1" applyAlignment="1">
      <alignment horizontal="center" wrapText="1"/>
    </xf>
    <xf numFmtId="0" fontId="11" fillId="0" borderId="24" xfId="0" applyFont="1" applyBorder="1" applyAlignment="1">
      <alignment horizontal="center"/>
    </xf>
    <xf numFmtId="0" fontId="11" fillId="0" borderId="26" xfId="0" quotePrefix="1" applyFont="1" applyBorder="1" applyAlignment="1">
      <alignment horizontal="left"/>
    </xf>
    <xf numFmtId="0" fontId="11" fillId="0" borderId="29" xfId="0" applyFont="1" applyBorder="1" applyAlignment="1">
      <alignment horizontal="center"/>
    </xf>
    <xf numFmtId="0" fontId="10" fillId="0" borderId="49" xfId="0" applyFont="1" applyBorder="1" applyAlignment="1">
      <alignment horizontal="center"/>
    </xf>
    <xf numFmtId="0" fontId="11" fillId="0" borderId="49" xfId="0" applyFont="1" applyBorder="1" applyAlignment="1">
      <alignment horizontal="left" vertical="center"/>
    </xf>
    <xf numFmtId="164" fontId="11" fillId="0" borderId="49" xfId="0" applyNumberFormat="1" applyFont="1" applyBorder="1" applyAlignment="1">
      <alignment horizontal="left" vertical="center"/>
    </xf>
    <xf numFmtId="0" fontId="11" fillId="0" borderId="50" xfId="0" applyFont="1" applyBorder="1" applyAlignment="1">
      <alignment horizontal="left" vertical="center"/>
    </xf>
    <xf numFmtId="0" fontId="14" fillId="0" borderId="20" xfId="0" applyFont="1" applyBorder="1" applyAlignment="1">
      <alignment horizontal="center" vertical="center"/>
    </xf>
    <xf numFmtId="44" fontId="11" fillId="0" borderId="26" xfId="0" applyNumberFormat="1" applyFont="1" applyBorder="1" applyAlignment="1">
      <alignment horizontal="center" vertical="center"/>
    </xf>
    <xf numFmtId="0" fontId="20" fillId="0" borderId="23" xfId="0" applyFont="1" applyBorder="1" applyAlignment="1">
      <alignment horizontal="center"/>
    </xf>
    <xf numFmtId="44" fontId="11" fillId="6" borderId="10"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11" fillId="0" borderId="39" xfId="0" applyFont="1" applyBorder="1" applyAlignment="1">
      <alignment horizontal="left"/>
    </xf>
    <xf numFmtId="0" fontId="11" fillId="0" borderId="28" xfId="0" applyFont="1" applyBorder="1" applyAlignment="1">
      <alignment horizontal="center"/>
    </xf>
    <xf numFmtId="9" fontId="11" fillId="0" borderId="14" xfId="2" applyFont="1" applyBorder="1" applyAlignment="1">
      <alignment horizontal="center" vertical="center"/>
    </xf>
    <xf numFmtId="0" fontId="0" fillId="0" borderId="1" xfId="0" applyBorder="1"/>
    <xf numFmtId="0" fontId="14" fillId="7" borderId="6" xfId="0" applyFont="1" applyFill="1" applyBorder="1" applyAlignment="1">
      <alignment horizontal="left" vertical="center"/>
    </xf>
    <xf numFmtId="0" fontId="14" fillId="7" borderId="1" xfId="0" applyFont="1" applyFill="1" applyBorder="1" applyAlignment="1">
      <alignment horizontal="center" vertical="center"/>
    </xf>
    <xf numFmtId="0" fontId="25" fillId="0" borderId="17" xfId="0" applyFont="1" applyBorder="1" applyAlignment="1">
      <alignment horizontal="center" vertical="center"/>
    </xf>
    <xf numFmtId="0" fontId="25" fillId="0" borderId="11" xfId="0" applyFont="1" applyBorder="1" applyAlignment="1">
      <alignment horizontal="center" vertical="center"/>
    </xf>
    <xf numFmtId="0" fontId="11" fillId="7" borderId="2" xfId="0" applyFont="1" applyFill="1" applyBorder="1"/>
    <xf numFmtId="0" fontId="11" fillId="7" borderId="3" xfId="0" applyFont="1" applyFill="1" applyBorder="1"/>
    <xf numFmtId="0" fontId="11" fillId="7" borderId="4" xfId="0" applyFont="1" applyFill="1" applyBorder="1"/>
    <xf numFmtId="165" fontId="2" fillId="0" borderId="0" xfId="0" applyNumberFormat="1" applyFont="1"/>
    <xf numFmtId="165" fontId="6" fillId="0" borderId="15" xfId="0" applyNumberFormat="1" applyFont="1" applyBorder="1" applyAlignment="1">
      <alignment horizontal="right" vertical="center"/>
    </xf>
    <xf numFmtId="165" fontId="5" fillId="0" borderId="28" xfId="0" applyNumberFormat="1" applyFont="1" applyBorder="1" applyAlignment="1">
      <alignment horizontal="center" vertical="center"/>
    </xf>
    <xf numFmtId="165" fontId="11" fillId="9" borderId="6" xfId="0" applyNumberFormat="1"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39" xfId="0" applyFont="1" applyBorder="1" applyAlignment="1">
      <alignment horizontal="left" vertical="center"/>
    </xf>
    <xf numFmtId="0" fontId="14" fillId="6" borderId="28" xfId="0" applyFont="1" applyFill="1" applyBorder="1" applyAlignment="1">
      <alignment horizontal="left" vertical="center"/>
    </xf>
    <xf numFmtId="0" fontId="14" fillId="8" borderId="10" xfId="0" applyFont="1" applyFill="1" applyBorder="1" applyAlignment="1">
      <alignment horizontal="left" vertical="center"/>
    </xf>
    <xf numFmtId="166" fontId="11" fillId="8" borderId="10" xfId="2" applyNumberFormat="1" applyFont="1" applyFill="1" applyBorder="1" applyAlignment="1">
      <alignment horizontal="left" vertical="center"/>
    </xf>
    <xf numFmtId="0" fontId="0" fillId="9" borderId="0" xfId="0" applyFill="1"/>
    <xf numFmtId="0" fontId="14" fillId="0" borderId="37" xfId="0" applyFont="1" applyBorder="1" applyAlignment="1">
      <alignment horizontal="center" vertical="center"/>
    </xf>
    <xf numFmtId="0" fontId="14" fillId="0" borderId="49" xfId="0" applyFont="1" applyBorder="1" applyAlignment="1">
      <alignment horizontal="center" vertical="center"/>
    </xf>
    <xf numFmtId="44" fontId="11" fillId="0" borderId="49" xfId="0" applyNumberFormat="1" applyFont="1" applyBorder="1" applyAlignment="1">
      <alignment horizontal="center" vertical="center"/>
    </xf>
    <xf numFmtId="44" fontId="11" fillId="0" borderId="49" xfId="1" applyFont="1" applyBorder="1" applyAlignment="1">
      <alignment horizontal="center" vertical="center"/>
    </xf>
    <xf numFmtId="44" fontId="11" fillId="6" borderId="49" xfId="1" applyFont="1" applyFill="1" applyBorder="1" applyAlignment="1">
      <alignment horizontal="center" vertical="center"/>
    </xf>
    <xf numFmtId="44" fontId="11" fillId="6" borderId="51" xfId="1" applyFont="1" applyFill="1" applyBorder="1" applyAlignment="1">
      <alignment horizontal="center" vertical="center"/>
    </xf>
    <xf numFmtId="0" fontId="14" fillId="0" borderId="40" xfId="0" applyFont="1" applyBorder="1" applyAlignment="1">
      <alignment horizontal="left" vertical="center"/>
    </xf>
    <xf numFmtId="0" fontId="14" fillId="7" borderId="35" xfId="0" applyFont="1" applyFill="1" applyBorder="1" applyAlignment="1">
      <alignment horizontal="left" vertical="center"/>
    </xf>
    <xf numFmtId="39" fontId="11" fillId="6" borderId="35" xfId="0" applyNumberFormat="1" applyFont="1" applyFill="1" applyBorder="1" applyAlignment="1">
      <alignment horizontal="left" vertical="center"/>
    </xf>
    <xf numFmtId="39" fontId="11" fillId="6" borderId="41" xfId="0" applyNumberFormat="1" applyFont="1" applyFill="1" applyBorder="1" applyAlignment="1">
      <alignment horizontal="left" vertical="center"/>
    </xf>
    <xf numFmtId="39" fontId="11" fillId="6" borderId="32" xfId="0" applyNumberFormat="1" applyFont="1" applyFill="1" applyBorder="1" applyAlignment="1">
      <alignment horizontal="left" vertical="center"/>
    </xf>
    <xf numFmtId="39" fontId="11" fillId="6" borderId="35" xfId="0" applyNumberFormat="1" applyFont="1" applyFill="1" applyBorder="1" applyAlignment="1">
      <alignment horizontal="left"/>
    </xf>
    <xf numFmtId="44" fontId="11" fillId="6" borderId="50" xfId="1" applyFont="1" applyFill="1" applyBorder="1" applyAlignment="1">
      <alignment horizontal="center" vertical="center"/>
    </xf>
    <xf numFmtId="44" fontId="11" fillId="7" borderId="52" xfId="0" applyNumberFormat="1" applyFont="1" applyFill="1" applyBorder="1" applyAlignment="1">
      <alignment horizontal="center" vertical="center"/>
    </xf>
    <xf numFmtId="44" fontId="11" fillId="0" borderId="52" xfId="0" applyNumberFormat="1" applyFont="1" applyBorder="1" applyAlignment="1">
      <alignment horizontal="center" vertical="center"/>
    </xf>
    <xf numFmtId="0" fontId="14" fillId="6" borderId="35" xfId="0" applyFont="1" applyFill="1" applyBorder="1" applyAlignment="1">
      <alignment horizontal="left" vertical="center"/>
    </xf>
    <xf numFmtId="39" fontId="11" fillId="7" borderId="35" xfId="0" applyNumberFormat="1" applyFont="1" applyFill="1" applyBorder="1" applyAlignment="1">
      <alignment horizontal="left" vertical="center"/>
    </xf>
    <xf numFmtId="0" fontId="14" fillId="7" borderId="41" xfId="0" applyFont="1" applyFill="1" applyBorder="1" applyAlignment="1">
      <alignment horizontal="left" vertical="center"/>
    </xf>
    <xf numFmtId="39" fontId="11" fillId="7" borderId="41" xfId="0" applyNumberFormat="1" applyFont="1" applyFill="1" applyBorder="1" applyAlignment="1">
      <alignment horizontal="left" vertical="center"/>
    </xf>
    <xf numFmtId="39" fontId="11" fillId="7" borderId="40" xfId="0" applyNumberFormat="1" applyFont="1" applyFill="1" applyBorder="1" applyAlignment="1">
      <alignment horizontal="left" vertical="center"/>
    </xf>
    <xf numFmtId="0" fontId="11" fillId="6" borderId="24" xfId="0" applyFont="1" applyFill="1" applyBorder="1" applyAlignment="1">
      <alignment horizontal="center"/>
    </xf>
    <xf numFmtId="0" fontId="1" fillId="6" borderId="21" xfId="0" applyFont="1" applyFill="1" applyBorder="1" applyAlignment="1">
      <alignment horizontal="left" vertical="center"/>
    </xf>
    <xf numFmtId="0" fontId="1" fillId="6" borderId="19" xfId="0" applyFont="1" applyFill="1" applyBorder="1" applyAlignment="1">
      <alignment horizontal="left" vertical="center"/>
    </xf>
    <xf numFmtId="0" fontId="11" fillId="0" borderId="0" xfId="0" applyFont="1" applyAlignment="1">
      <alignment horizontal="center"/>
    </xf>
    <xf numFmtId="0" fontId="12" fillId="2" borderId="16"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8" fillId="5" borderId="16" xfId="0" applyFont="1" applyFill="1" applyBorder="1" applyAlignment="1">
      <alignment horizontal="left" vertical="center"/>
    </xf>
    <xf numFmtId="0" fontId="8" fillId="5" borderId="18" xfId="0" applyFont="1" applyFill="1" applyBorder="1" applyAlignment="1">
      <alignment horizontal="left" vertical="center"/>
    </xf>
    <xf numFmtId="0" fontId="8" fillId="5" borderId="17" xfId="0" applyFont="1" applyFill="1" applyBorder="1" applyAlignment="1">
      <alignment horizontal="left" vertical="center"/>
    </xf>
    <xf numFmtId="0" fontId="5" fillId="0" borderId="31" xfId="0" applyFont="1" applyBorder="1" applyAlignment="1">
      <alignment horizontal="left"/>
    </xf>
    <xf numFmtId="0" fontId="5" fillId="0" borderId="32" xfId="0" applyFont="1" applyBorder="1" applyAlignment="1">
      <alignment horizontal="left"/>
    </xf>
    <xf numFmtId="0" fontId="5" fillId="7" borderId="16" xfId="0" applyFont="1" applyFill="1" applyBorder="1" applyAlignment="1">
      <alignment horizontal="center" vertical="center"/>
    </xf>
    <xf numFmtId="0" fontId="5" fillId="7" borderId="18" xfId="0" applyFont="1" applyFill="1" applyBorder="1" applyAlignment="1">
      <alignment horizontal="center" vertical="center"/>
    </xf>
    <xf numFmtId="0" fontId="4" fillId="3" borderId="16" xfId="0" applyFont="1" applyFill="1" applyBorder="1" applyAlignment="1">
      <alignment horizontal="right" vertical="center"/>
    </xf>
    <xf numFmtId="0" fontId="4" fillId="3" borderId="18" xfId="0" applyFont="1" applyFill="1" applyBorder="1" applyAlignment="1">
      <alignment horizontal="righ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8"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8" xfId="0" applyFont="1" applyFill="1" applyBorder="1" applyAlignment="1">
      <alignment horizontal="right" vertical="center"/>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6" fillId="5" borderId="45" xfId="0" applyFont="1" applyFill="1" applyBorder="1" applyAlignment="1">
      <alignment horizontal="center" vertical="center"/>
    </xf>
    <xf numFmtId="0" fontId="16" fillId="5" borderId="46" xfId="0" applyFont="1" applyFill="1" applyBorder="1" applyAlignment="1">
      <alignment horizontal="center" vertical="center"/>
    </xf>
    <xf numFmtId="0" fontId="16" fillId="5" borderId="48" xfId="0" applyFont="1" applyFill="1" applyBorder="1" applyAlignment="1">
      <alignment horizontal="center" vertical="center"/>
    </xf>
    <xf numFmtId="0" fontId="16" fillId="3" borderId="43" xfId="0" applyFont="1" applyFill="1" applyBorder="1" applyAlignment="1">
      <alignment horizontal="right" vertical="center"/>
    </xf>
    <xf numFmtId="0" fontId="16" fillId="3" borderId="33" xfId="0" applyFont="1" applyFill="1" applyBorder="1" applyAlignment="1">
      <alignment horizontal="right" vertical="center"/>
    </xf>
    <xf numFmtId="0" fontId="14" fillId="7" borderId="5" xfId="0" applyFont="1" applyFill="1" applyBorder="1" applyAlignment="1">
      <alignment horizontal="center" vertical="center"/>
    </xf>
    <xf numFmtId="0" fontId="14" fillId="7" borderId="1" xfId="0" applyFont="1" applyFill="1" applyBorder="1" applyAlignment="1">
      <alignment horizontal="center"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3" borderId="42" xfId="0" applyFont="1" applyFill="1" applyBorder="1" applyAlignment="1">
      <alignment horizontal="right" vertical="center"/>
    </xf>
    <xf numFmtId="0" fontId="16" fillId="3" borderId="34" xfId="0" applyFont="1" applyFill="1" applyBorder="1" applyAlignment="1">
      <alignment horizontal="right" vertical="center"/>
    </xf>
    <xf numFmtId="0" fontId="16" fillId="5" borderId="43" xfId="0" applyFont="1" applyFill="1" applyBorder="1" applyAlignment="1">
      <alignment horizontal="center" vertical="center"/>
    </xf>
    <xf numFmtId="0" fontId="16" fillId="5" borderId="33" xfId="0" applyFont="1" applyFill="1" applyBorder="1" applyAlignment="1">
      <alignment horizontal="center" vertical="center"/>
    </xf>
    <xf numFmtId="0" fontId="16" fillId="5" borderId="44" xfId="0" applyFont="1" applyFill="1" applyBorder="1" applyAlignment="1">
      <alignment horizontal="center" vertical="center"/>
    </xf>
    <xf numFmtId="0" fontId="11" fillId="7" borderId="49" xfId="0" applyFont="1" applyFill="1" applyBorder="1" applyAlignment="1">
      <alignment horizontal="center"/>
    </xf>
    <xf numFmtId="0" fontId="11" fillId="7" borderId="47" xfId="0" applyFont="1" applyFill="1" applyBorder="1" applyAlignment="1">
      <alignment horizont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6" fillId="3" borderId="43" xfId="0" applyFont="1" applyFill="1" applyBorder="1" applyAlignment="1">
      <alignment horizontal="center" vertical="center"/>
    </xf>
    <xf numFmtId="0" fontId="16" fillId="3" borderId="33" xfId="0" applyFont="1" applyFill="1" applyBorder="1" applyAlignment="1">
      <alignment horizontal="center" vertical="center"/>
    </xf>
    <xf numFmtId="0" fontId="16" fillId="3" borderId="44" xfId="0" applyFont="1" applyFill="1" applyBorder="1" applyAlignment="1">
      <alignment horizontal="center" vertical="center"/>
    </xf>
    <xf numFmtId="0" fontId="16" fillId="4" borderId="20" xfId="0" applyFont="1" applyFill="1" applyBorder="1" applyAlignment="1">
      <alignment horizontal="center"/>
    </xf>
    <xf numFmtId="0" fontId="16" fillId="4" borderId="22" xfId="0" applyFont="1" applyFill="1" applyBorder="1" applyAlignment="1">
      <alignment horizontal="center"/>
    </xf>
    <xf numFmtId="0" fontId="16" fillId="4" borderId="46" xfId="0" applyFont="1" applyFill="1" applyBorder="1" applyAlignment="1">
      <alignment horizontal="center"/>
    </xf>
    <xf numFmtId="0" fontId="16" fillId="4" borderId="21" xfId="0" applyFont="1" applyFill="1" applyBorder="1" applyAlignment="1">
      <alignment horizontal="center"/>
    </xf>
    <xf numFmtId="0" fontId="27" fillId="9" borderId="2"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6" xfId="0" applyFont="1" applyFill="1" applyBorder="1" applyAlignment="1">
      <alignment horizontal="center"/>
    </xf>
    <xf numFmtId="0" fontId="11" fillId="7" borderId="18" xfId="0" applyFont="1" applyFill="1" applyBorder="1" applyAlignment="1">
      <alignment horizontal="center"/>
    </xf>
    <xf numFmtId="0" fontId="11" fillId="7" borderId="17"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xf numFmtId="0" fontId="1" fillId="0" borderId="0" xfId="0" applyFont="1"/>
    <xf numFmtId="165" fontId="1" fillId="0" borderId="0" xfId="0" applyNumberFormat="1" applyFont="1"/>
    <xf numFmtId="0" fontId="1" fillId="0" borderId="0" xfId="0" applyFont="1" applyAlignment="1">
      <alignment wrapText="1"/>
    </xf>
    <xf numFmtId="0" fontId="1" fillId="7" borderId="2"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7" xfId="0" applyFont="1" applyFill="1" applyBorder="1" applyAlignment="1">
      <alignment horizontal="center"/>
    </xf>
    <xf numFmtId="0" fontId="1" fillId="7" borderId="8" xfId="0" applyFont="1" applyFill="1" applyBorder="1" applyAlignment="1">
      <alignment horizontal="center"/>
    </xf>
    <xf numFmtId="0" fontId="1" fillId="7" borderId="9" xfId="0" applyFont="1" applyFill="1" applyBorder="1" applyAlignment="1">
      <alignment horizontal="center"/>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0" fontId="1" fillId="7" borderId="4" xfId="0" applyFont="1" applyFill="1" applyBorder="1"/>
    <xf numFmtId="0" fontId="1" fillId="7" borderId="40" xfId="0" applyFont="1" applyFill="1" applyBorder="1"/>
    <xf numFmtId="0" fontId="1" fillId="0" borderId="20" xfId="0" applyFont="1" applyBorder="1" applyAlignment="1">
      <alignment horizontal="left" vertical="center"/>
    </xf>
    <xf numFmtId="44" fontId="1" fillId="6" borderId="25" xfId="1" applyFont="1" applyFill="1" applyBorder="1" applyAlignment="1">
      <alignment horizontal="center" vertical="center"/>
    </xf>
    <xf numFmtId="0" fontId="1" fillId="6" borderId="19" xfId="0" applyFont="1" applyFill="1" applyBorder="1" applyAlignment="1">
      <alignment horizontal="center" vertical="center"/>
    </xf>
    <xf numFmtId="0" fontId="1" fillId="6" borderId="30"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4" xfId="0" applyNumberFormat="1" applyFont="1" applyBorder="1" applyAlignment="1">
      <alignment horizontal="left" vertical="center"/>
    </xf>
    <xf numFmtId="0" fontId="1" fillId="6" borderId="35" xfId="0" applyFont="1" applyFill="1" applyBorder="1" applyAlignment="1">
      <alignment wrapText="1"/>
    </xf>
    <xf numFmtId="0" fontId="1" fillId="0" borderId="23" xfId="0" applyFont="1" applyBorder="1" applyAlignment="1">
      <alignment horizontal="left" vertical="center"/>
    </xf>
    <xf numFmtId="0" fontId="1" fillId="7" borderId="6" xfId="0" applyFont="1" applyFill="1" applyBorder="1"/>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0" fontId="1" fillId="7" borderId="9" xfId="0" applyFont="1" applyFill="1" applyBorder="1"/>
    <xf numFmtId="0" fontId="1" fillId="0" borderId="1" xfId="0" applyFont="1" applyBorder="1" applyAlignment="1">
      <alignment wrapText="1"/>
    </xf>
    <xf numFmtId="0" fontId="1" fillId="0" borderId="1" xfId="0" applyFont="1" applyBorder="1" applyAlignment="1">
      <alignment horizontal="left" vertical="center"/>
    </xf>
    <xf numFmtId="165" fontId="1" fillId="0" borderId="1" xfId="0" applyNumberFormat="1" applyFont="1" applyBorder="1" applyAlignment="1">
      <alignment horizontal="left"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0" borderId="1" xfId="0" applyFont="1" applyBorder="1" applyAlignment="1">
      <alignment horizontal="left"/>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165" fontId="1" fillId="9" borderId="9" xfId="0" applyNumberFormat="1" applyFont="1" applyFill="1" applyBorder="1" applyAlignment="1">
      <alignment horizontal="left" vertical="center" wrapText="1"/>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5</xdr:row>
      <xdr:rowOff>185541</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5</xdr:col>
      <xdr:colOff>742951</xdr:colOff>
      <xdr:row>5</xdr:row>
      <xdr:rowOff>185541</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8"/>
  <sheetViews>
    <sheetView tabSelected="1" workbookViewId="0">
      <selection activeCell="B11" sqref="B11:H18"/>
    </sheetView>
  </sheetViews>
  <sheetFormatPr defaultColWidth="9" defaultRowHeight="15"/>
  <cols>
    <col min="1" max="1" width="2.875" style="9" customWidth="1"/>
    <col min="2" max="2" width="3.125" style="9" customWidth="1"/>
    <col min="3" max="3" width="30.625" style="9" customWidth="1"/>
    <col min="4" max="4" width="10.125" style="9" customWidth="1"/>
    <col min="5" max="8" width="30.625" style="9" customWidth="1"/>
    <col min="9" max="16384" width="9" style="9"/>
  </cols>
  <sheetData>
    <row r="2" spans="2:8">
      <c r="B2" s="112"/>
      <c r="C2" s="112"/>
      <c r="D2" s="112"/>
      <c r="E2" s="112"/>
    </row>
    <row r="3" spans="2:8">
      <c r="B3" s="112"/>
      <c r="C3" s="112"/>
      <c r="D3" s="112"/>
      <c r="E3" s="112"/>
    </row>
    <row r="4" spans="2:8">
      <c r="B4" s="112"/>
      <c r="C4" s="112"/>
      <c r="D4" s="112"/>
      <c r="E4" s="112"/>
    </row>
    <row r="5" spans="2:8">
      <c r="B5" s="112"/>
      <c r="C5" s="112"/>
      <c r="D5" s="112"/>
      <c r="E5" s="112"/>
    </row>
    <row r="6" spans="2:8">
      <c r="B6" s="112"/>
      <c r="C6" s="112"/>
      <c r="D6" s="112"/>
      <c r="E6" s="112"/>
    </row>
    <row r="7" spans="2:8" ht="15.95" thickBot="1"/>
    <row r="8" spans="2:8" ht="27" thickBot="1">
      <c r="B8" s="113" t="s">
        <v>0</v>
      </c>
      <c r="C8" s="114"/>
      <c r="D8" s="114"/>
      <c r="E8" s="114"/>
      <c r="F8" s="114"/>
      <c r="G8" s="114"/>
      <c r="H8" s="115"/>
    </row>
    <row r="9" spans="2:8">
      <c r="B9" s="62"/>
      <c r="C9" s="63"/>
      <c r="D9" s="63"/>
      <c r="E9" s="63"/>
      <c r="F9" s="63"/>
      <c r="G9" s="63"/>
      <c r="H9" s="64"/>
    </row>
    <row r="10" spans="2:8" ht="15.95" thickBot="1">
      <c r="B10" s="62"/>
      <c r="C10" s="63"/>
      <c r="D10" s="63"/>
      <c r="E10" s="63"/>
      <c r="F10" s="63"/>
      <c r="G10" s="63"/>
      <c r="H10" s="64"/>
    </row>
    <row r="11" spans="2:8">
      <c r="B11" s="116" t="s">
        <v>1</v>
      </c>
      <c r="C11" s="117"/>
      <c r="D11" s="117"/>
      <c r="E11" s="117"/>
      <c r="F11" s="117"/>
      <c r="G11" s="117"/>
      <c r="H11" s="118"/>
    </row>
    <row r="12" spans="2:8">
      <c r="B12" s="119"/>
      <c r="C12" s="120"/>
      <c r="D12" s="120"/>
      <c r="E12" s="120"/>
      <c r="F12" s="120"/>
      <c r="G12" s="120"/>
      <c r="H12" s="121"/>
    </row>
    <row r="13" spans="2:8">
      <c r="B13" s="119"/>
      <c r="C13" s="120"/>
      <c r="D13" s="120"/>
      <c r="E13" s="120"/>
      <c r="F13" s="120"/>
      <c r="G13" s="120"/>
      <c r="H13" s="121"/>
    </row>
    <row r="14" spans="2:8">
      <c r="B14" s="119"/>
      <c r="C14" s="120"/>
      <c r="D14" s="120"/>
      <c r="E14" s="120"/>
      <c r="F14" s="120"/>
      <c r="G14" s="120"/>
      <c r="H14" s="121"/>
    </row>
    <row r="15" spans="2:8">
      <c r="B15" s="119"/>
      <c r="C15" s="120"/>
      <c r="D15" s="120"/>
      <c r="E15" s="120"/>
      <c r="F15" s="120"/>
      <c r="G15" s="120"/>
      <c r="H15" s="121"/>
    </row>
    <row r="16" spans="2:8">
      <c r="B16" s="119"/>
      <c r="C16" s="120"/>
      <c r="D16" s="120"/>
      <c r="E16" s="120"/>
      <c r="F16" s="120"/>
      <c r="G16" s="120"/>
      <c r="H16" s="121"/>
    </row>
    <row r="17" spans="2:8">
      <c r="B17" s="119"/>
      <c r="C17" s="120"/>
      <c r="D17" s="120"/>
      <c r="E17" s="120"/>
      <c r="F17" s="120"/>
      <c r="G17" s="120"/>
      <c r="H17" s="121"/>
    </row>
    <row r="18" spans="2:8" ht="150" customHeight="1" thickBot="1">
      <c r="B18" s="122"/>
      <c r="C18" s="123"/>
      <c r="D18" s="123"/>
      <c r="E18" s="123"/>
      <c r="F18" s="123"/>
      <c r="G18" s="123"/>
      <c r="H18" s="124"/>
    </row>
  </sheetData>
  <sheetProtection algorithmName="SHA-512" hashValue="nRch1xrQ3pqpri8bz5nuqndItXnvKDNi3l3BUG79bBDiwJXvwPQz0V/67thUgKLGkKUaY+Sn0ELH5As9zObPSQ==" saltValue="Jn14o4fn3+Q73D4HoakNbQ==" spinCount="100000" sheet="1" objects="1" scenarios="1"/>
  <mergeCells count="3">
    <mergeCell ref="B2:E6"/>
    <mergeCell ref="B8:H8"/>
    <mergeCell ref="B11:H1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O23"/>
  <sheetViews>
    <sheetView zoomScaleNormal="100" workbookViewId="0">
      <selection activeCell="C18" sqref="C18"/>
    </sheetView>
  </sheetViews>
  <sheetFormatPr defaultColWidth="9" defaultRowHeight="15"/>
  <cols>
    <col min="1" max="1" width="3.125" style="1" customWidth="1"/>
    <col min="2" max="2" width="22.875" style="1" bestFit="1" customWidth="1"/>
    <col min="3" max="3" width="26.875" style="1" bestFit="1" customWidth="1"/>
    <col min="4" max="4" width="13" style="1" bestFit="1" customWidth="1"/>
    <col min="5" max="5" width="13.5" style="1" bestFit="1" customWidth="1"/>
    <col min="6" max="6" width="17.375" style="1" bestFit="1" customWidth="1"/>
    <col min="7" max="7" width="17.625" style="1" bestFit="1" customWidth="1"/>
    <col min="8" max="8" width="14.875" style="76" bestFit="1" customWidth="1"/>
    <col min="9" max="9" width="48" style="1" customWidth="1"/>
    <col min="10" max="11" width="17.125" style="1" bestFit="1" customWidth="1"/>
    <col min="12" max="12" width="14.875" style="1" bestFit="1" customWidth="1"/>
    <col min="13" max="13" width="10.5" style="1" bestFit="1" customWidth="1"/>
    <col min="14" max="14" width="11" style="1" customWidth="1"/>
    <col min="15" max="15" width="30.625" style="45" customWidth="1"/>
    <col min="16" max="16384" width="9" style="1"/>
  </cols>
  <sheetData>
    <row r="1" spans="1:15" ht="15.95" thickBot="1">
      <c r="A1" s="194"/>
      <c r="B1" s="194"/>
      <c r="C1" s="194"/>
      <c r="D1" s="194"/>
      <c r="E1" s="194"/>
      <c r="F1" s="194"/>
      <c r="G1" s="194"/>
      <c r="H1" s="195"/>
      <c r="I1" s="194"/>
      <c r="J1" s="194"/>
      <c r="K1" s="194"/>
      <c r="L1" s="194"/>
      <c r="M1" s="194"/>
      <c r="N1" s="194"/>
      <c r="O1" s="196"/>
    </row>
    <row r="2" spans="1:15" ht="27" thickBot="1">
      <c r="A2" s="194"/>
      <c r="B2" s="139" t="str">
        <f>_xlfn.CONCAT("Campus Sustainability Fund - Mini Grant Funding Request - Personnel Summary for", " ",'Project Information Summary'!C13)</f>
        <v>Campus Sustainability Fund - Mini Grant Funding Request - Personnel Summary for Mask Recycling Initiative</v>
      </c>
      <c r="C2" s="140"/>
      <c r="D2" s="140"/>
      <c r="E2" s="140"/>
      <c r="F2" s="140"/>
      <c r="G2" s="140"/>
      <c r="H2" s="140"/>
      <c r="I2" s="141"/>
      <c r="J2" s="194"/>
      <c r="K2" s="194"/>
      <c r="L2" s="194"/>
      <c r="M2" s="194"/>
      <c r="N2" s="194"/>
      <c r="O2" s="196"/>
    </row>
    <row r="3" spans="1:15">
      <c r="A3" s="194"/>
      <c r="B3" s="197"/>
      <c r="C3" s="198"/>
      <c r="D3" s="198"/>
      <c r="E3" s="198"/>
      <c r="F3" s="198"/>
      <c r="G3" s="198"/>
      <c r="H3" s="198"/>
      <c r="I3" s="199"/>
      <c r="J3" s="194"/>
      <c r="K3" s="194"/>
      <c r="L3" s="194"/>
      <c r="M3" s="194"/>
      <c r="N3" s="194"/>
      <c r="O3" s="196"/>
    </row>
    <row r="4" spans="1:15" ht="15.95" thickBot="1">
      <c r="A4" s="194"/>
      <c r="B4" s="200"/>
      <c r="C4" s="201"/>
      <c r="D4" s="201"/>
      <c r="E4" s="201"/>
      <c r="F4" s="201"/>
      <c r="G4" s="201"/>
      <c r="H4" s="201"/>
      <c r="I4" s="202"/>
      <c r="J4" s="194"/>
      <c r="K4" s="194"/>
      <c r="L4" s="194"/>
      <c r="M4" s="194"/>
      <c r="N4" s="194"/>
      <c r="O4" s="196"/>
    </row>
    <row r="5" spans="1:15" ht="45" customHeight="1">
      <c r="A5" s="194"/>
      <c r="B5" s="203" t="s">
        <v>2</v>
      </c>
      <c r="C5" s="204"/>
      <c r="D5" s="204"/>
      <c r="E5" s="204"/>
      <c r="F5" s="204"/>
      <c r="G5" s="204"/>
      <c r="H5" s="204"/>
      <c r="I5" s="205"/>
      <c r="J5" s="194"/>
      <c r="K5" s="194"/>
      <c r="L5" s="194"/>
      <c r="M5" s="194"/>
      <c r="N5" s="194"/>
      <c r="O5" s="196"/>
    </row>
    <row r="6" spans="1:15" ht="30" customHeight="1">
      <c r="A6" s="194"/>
      <c r="B6" s="203" t="s">
        <v>3</v>
      </c>
      <c r="C6" s="204"/>
      <c r="D6" s="204"/>
      <c r="E6" s="204"/>
      <c r="F6" s="204"/>
      <c r="G6" s="204"/>
      <c r="H6" s="204"/>
      <c r="I6" s="205"/>
      <c r="J6" s="194"/>
      <c r="K6" s="194"/>
      <c r="L6" s="194"/>
      <c r="M6" s="194"/>
      <c r="N6" s="194"/>
      <c r="O6" s="196"/>
    </row>
    <row r="7" spans="1:15" ht="43.5" customHeight="1">
      <c r="A7" s="194"/>
      <c r="B7" s="203" t="s">
        <v>4</v>
      </c>
      <c r="C7" s="204"/>
      <c r="D7" s="204"/>
      <c r="E7" s="204"/>
      <c r="F7" s="204"/>
      <c r="G7" s="204"/>
      <c r="H7" s="204"/>
      <c r="I7" s="205"/>
      <c r="J7" s="194"/>
      <c r="K7" s="194"/>
      <c r="L7" s="194"/>
      <c r="M7" s="194"/>
      <c r="N7" s="194"/>
      <c r="O7" s="196"/>
    </row>
    <row r="8" spans="1:15" ht="30" customHeight="1" thickBot="1">
      <c r="A8" s="194"/>
      <c r="B8" s="206" t="s">
        <v>5</v>
      </c>
      <c r="C8" s="207"/>
      <c r="D8" s="207"/>
      <c r="E8" s="207"/>
      <c r="F8" s="207"/>
      <c r="G8" s="207"/>
      <c r="H8" s="207"/>
      <c r="I8" s="208"/>
      <c r="J8"/>
      <c r="K8" s="194"/>
      <c r="L8" s="194"/>
      <c r="M8" s="194"/>
      <c r="N8" s="194"/>
      <c r="O8" s="196"/>
    </row>
    <row r="9" spans="1:15" ht="15.95" thickBot="1">
      <c r="A9" s="209"/>
      <c r="B9" s="210"/>
      <c r="C9" s="211"/>
      <c r="D9" s="211"/>
      <c r="E9" s="211"/>
      <c r="F9" s="211"/>
      <c r="G9" s="211"/>
      <c r="H9" s="212"/>
      <c r="I9" s="213"/>
      <c r="J9" s="209"/>
      <c r="K9" s="194"/>
      <c r="L9" s="194"/>
      <c r="M9" s="194"/>
      <c r="N9" s="194"/>
      <c r="O9" s="196"/>
    </row>
    <row r="10" spans="1:15" ht="20.100000000000001" thickBot="1">
      <c r="A10" s="209"/>
      <c r="B10" s="125" t="s">
        <v>6</v>
      </c>
      <c r="C10" s="126"/>
      <c r="D10" s="126"/>
      <c r="E10" s="126"/>
      <c r="F10" s="126"/>
      <c r="G10" s="126"/>
      <c r="H10" s="126"/>
      <c r="I10" s="127"/>
      <c r="J10" s="209"/>
      <c r="K10" s="194"/>
      <c r="L10" s="194"/>
      <c r="M10" s="194"/>
      <c r="N10" s="194"/>
      <c r="O10" s="196"/>
    </row>
    <row r="11" spans="1:15" ht="15.95" thickBot="1">
      <c r="A11" s="209"/>
      <c r="B11" s="128" t="s">
        <v>7</v>
      </c>
      <c r="C11" s="128" t="s">
        <v>8</v>
      </c>
      <c r="D11" s="134" t="s">
        <v>9</v>
      </c>
      <c r="E11" s="135"/>
      <c r="F11" s="135"/>
      <c r="G11" s="135"/>
      <c r="H11" s="135"/>
      <c r="I11" s="128" t="s">
        <v>10</v>
      </c>
      <c r="J11" s="209"/>
      <c r="K11" s="194"/>
      <c r="L11" s="194"/>
      <c r="M11" s="194"/>
      <c r="N11" s="194"/>
      <c r="O11" s="196"/>
    </row>
    <row r="12" spans="1:15" ht="15.95" thickBot="1">
      <c r="A12" s="209"/>
      <c r="B12" s="129"/>
      <c r="C12" s="129"/>
      <c r="D12" s="136" t="str">
        <f>'Additional Info &amp; Definitions'!$D$14</f>
        <v>Fiscal Year 2022</v>
      </c>
      <c r="E12" s="137"/>
      <c r="F12" s="137"/>
      <c r="G12" s="137"/>
      <c r="H12" s="138"/>
      <c r="I12" s="129"/>
      <c r="J12" s="209"/>
      <c r="K12" s="194"/>
      <c r="L12" s="194"/>
      <c r="M12" s="194"/>
      <c r="N12" s="194"/>
      <c r="O12" s="196"/>
    </row>
    <row r="13" spans="1:15" ht="15.95" thickBot="1">
      <c r="A13" s="209"/>
      <c r="B13" s="130"/>
      <c r="C13" s="131"/>
      <c r="D13" s="3" t="s">
        <v>11</v>
      </c>
      <c r="E13" s="2" t="s">
        <v>12</v>
      </c>
      <c r="F13" s="2" t="s">
        <v>13</v>
      </c>
      <c r="G13" s="7" t="s">
        <v>14</v>
      </c>
      <c r="H13" s="78" t="s">
        <v>15</v>
      </c>
      <c r="I13" s="214"/>
      <c r="J13" s="209"/>
      <c r="K13" s="194"/>
      <c r="L13" s="194"/>
      <c r="M13" s="194"/>
      <c r="N13" s="194"/>
      <c r="O13" s="196"/>
    </row>
    <row r="14" spans="1:15">
      <c r="A14" s="209"/>
      <c r="B14" s="215" t="s">
        <v>16</v>
      </c>
      <c r="C14" s="110" t="s">
        <v>17</v>
      </c>
      <c r="D14" s="216"/>
      <c r="E14" s="217"/>
      <c r="F14" s="218"/>
      <c r="G14" s="219">
        <f t="shared" ref="G14:G18" si="0">D14*E14*F14</f>
        <v>0</v>
      </c>
      <c r="H14" s="220">
        <f>G14*'Additional Info &amp; Definitions'!$D$15</f>
        <v>0</v>
      </c>
      <c r="I14" s="221"/>
      <c r="J14" s="209"/>
      <c r="K14" s="194"/>
      <c r="L14" s="194"/>
      <c r="M14" s="194"/>
      <c r="N14" s="194"/>
      <c r="O14" s="196"/>
    </row>
    <row r="15" spans="1:15">
      <c r="A15" s="209"/>
      <c r="B15" s="222" t="s">
        <v>18</v>
      </c>
      <c r="C15" s="111" t="s">
        <v>17</v>
      </c>
      <c r="D15" s="216"/>
      <c r="E15" s="217"/>
      <c r="F15" s="218"/>
      <c r="G15" s="219">
        <f t="shared" si="0"/>
        <v>0</v>
      </c>
      <c r="H15" s="220">
        <f>G15*'Additional Info &amp; Definitions'!$D$15</f>
        <v>0</v>
      </c>
      <c r="I15" s="221"/>
      <c r="J15" s="209"/>
      <c r="K15" s="194"/>
      <c r="L15" s="194"/>
      <c r="M15" s="194"/>
      <c r="N15" s="194"/>
      <c r="O15" s="196"/>
    </row>
    <row r="16" spans="1:15">
      <c r="A16" s="209"/>
      <c r="B16" s="222" t="s">
        <v>19</v>
      </c>
      <c r="C16" s="111" t="s">
        <v>17</v>
      </c>
      <c r="D16" s="216"/>
      <c r="E16" s="217"/>
      <c r="F16" s="218"/>
      <c r="G16" s="219">
        <f t="shared" si="0"/>
        <v>0</v>
      </c>
      <c r="H16" s="220">
        <f>G16*'Additional Info &amp; Definitions'!$D$15</f>
        <v>0</v>
      </c>
      <c r="I16" s="221"/>
      <c r="J16" s="209"/>
      <c r="K16" s="194"/>
      <c r="L16" s="194"/>
      <c r="M16" s="194"/>
      <c r="N16" s="194"/>
      <c r="O16" s="196"/>
    </row>
    <row r="17" spans="1:15">
      <c r="A17" s="209"/>
      <c r="B17" s="222" t="s">
        <v>20</v>
      </c>
      <c r="C17" s="111" t="s">
        <v>17</v>
      </c>
      <c r="D17" s="216"/>
      <c r="E17" s="217"/>
      <c r="F17" s="218"/>
      <c r="G17" s="219">
        <f t="shared" si="0"/>
        <v>0</v>
      </c>
      <c r="H17" s="220">
        <f>G17*'Additional Info &amp; Definitions'!$D$15</f>
        <v>0</v>
      </c>
      <c r="I17" s="221"/>
      <c r="J17" s="209"/>
      <c r="K17" s="194"/>
      <c r="L17" s="194"/>
      <c r="M17" s="194"/>
      <c r="N17" s="194"/>
      <c r="O17" s="196"/>
    </row>
    <row r="18" spans="1:15" ht="15.95" thickBot="1">
      <c r="A18" s="209"/>
      <c r="B18" s="222" t="s">
        <v>21</v>
      </c>
      <c r="C18" s="111" t="s">
        <v>17</v>
      </c>
      <c r="D18" s="216"/>
      <c r="E18" s="217"/>
      <c r="F18" s="218"/>
      <c r="G18" s="219">
        <f t="shared" si="0"/>
        <v>0</v>
      </c>
      <c r="H18" s="220">
        <f>G18*'Additional Info &amp; Definitions'!$D$15</f>
        <v>0</v>
      </c>
      <c r="I18" s="221"/>
      <c r="J18" s="209"/>
      <c r="K18" s="194"/>
      <c r="L18" s="194"/>
      <c r="M18" s="194"/>
      <c r="N18" s="194"/>
      <c r="O18" s="196"/>
    </row>
    <row r="19" spans="1:15" ht="15.95" thickBot="1">
      <c r="A19" s="209"/>
      <c r="B19" s="210"/>
      <c r="C19" s="211"/>
      <c r="D19" s="211"/>
      <c r="E19" s="211"/>
      <c r="F19" s="211"/>
      <c r="G19" s="211"/>
      <c r="H19" s="212"/>
      <c r="I19" s="213"/>
      <c r="J19" s="209"/>
      <c r="K19" s="194"/>
      <c r="L19" s="194"/>
      <c r="M19" s="194"/>
      <c r="N19" s="194"/>
      <c r="O19" s="196"/>
    </row>
    <row r="20" spans="1:15" ht="15.95" thickBot="1">
      <c r="A20" s="209"/>
      <c r="B20" s="132" t="s">
        <v>22</v>
      </c>
      <c r="C20" s="133"/>
      <c r="D20" s="4"/>
      <c r="E20" s="4"/>
      <c r="F20" s="5" t="str">
        <f>_xlfn.CONCAT('Additional Info &amp; Definitions'!D14," ","Total")</f>
        <v>Fiscal Year 2022 Total</v>
      </c>
      <c r="G20" s="6">
        <f>SUM(G14:G18)</f>
        <v>0</v>
      </c>
      <c r="H20" s="77">
        <f>SUM(H14:H18)</f>
        <v>0</v>
      </c>
      <c r="I20" s="223"/>
      <c r="J20" s="209"/>
      <c r="K20" s="194"/>
      <c r="L20" s="194"/>
      <c r="M20" s="194"/>
      <c r="N20" s="194"/>
      <c r="O20" s="196"/>
    </row>
    <row r="21" spans="1:15" s="8" customFormat="1" ht="15.95" thickBot="1">
      <c r="A21" s="209"/>
      <c r="B21" s="224"/>
      <c r="C21" s="225"/>
      <c r="D21" s="225"/>
      <c r="E21" s="225"/>
      <c r="F21" s="225"/>
      <c r="G21" s="225"/>
      <c r="H21" s="226"/>
      <c r="I21" s="227"/>
      <c r="J21" s="209"/>
      <c r="K21" s="209"/>
      <c r="L21" s="209"/>
      <c r="M21" s="209"/>
      <c r="N21" s="209"/>
      <c r="O21" s="228"/>
    </row>
    <row r="22" spans="1:15">
      <c r="A22" s="194"/>
      <c r="B22" s="229"/>
      <c r="C22" s="229"/>
      <c r="D22" s="229"/>
      <c r="E22" s="229"/>
      <c r="F22" s="229"/>
      <c r="G22" s="229"/>
      <c r="H22" s="230"/>
      <c r="I22" s="209"/>
      <c r="J22" s="209"/>
      <c r="K22" s="209"/>
      <c r="L22" s="209"/>
      <c r="M22" s="209"/>
      <c r="N22" s="209"/>
      <c r="O22" s="228"/>
    </row>
    <row r="23" spans="1:15">
      <c r="A23" s="194"/>
      <c r="B23" s="194"/>
      <c r="C23" s="194"/>
      <c r="D23" s="194"/>
      <c r="E23" s="194"/>
      <c r="F23" s="194"/>
      <c r="G23" s="194"/>
      <c r="H23" s="195"/>
      <c r="I23" s="194"/>
      <c r="J23" s="194"/>
      <c r="K23" s="194"/>
      <c r="L23" s="194"/>
      <c r="M23" s="194"/>
      <c r="N23" s="196"/>
      <c r="O23" s="194"/>
    </row>
  </sheetData>
  <sheetProtection algorithmName="SHA-512" hashValue="vrToGWR+AGD0xhIxTkFBnktldXUxQWJJi5Em0AdeNEqOSdCPzZcgXr9Yyc78juUqD+0z9VatyutVZDWOuv7/iQ==" saltValue="+1m+KTHuYk3dzVxC+CY4ZA==" spinCount="100000" sheet="1" objects="1" scenarios="1"/>
  <protectedRanges>
    <protectedRange sqref="I14:I18 E14:F18 C14:C18 D14:D18" name="Student Employees"/>
  </protectedRanges>
  <mergeCells count="15">
    <mergeCell ref="B7:I7"/>
    <mergeCell ref="B8:I8"/>
    <mergeCell ref="B2:I2"/>
    <mergeCell ref="B3:I3"/>
    <mergeCell ref="B4:I4"/>
    <mergeCell ref="B5:I5"/>
    <mergeCell ref="B6:I6"/>
    <mergeCell ref="B10:I10"/>
    <mergeCell ref="B11:B12"/>
    <mergeCell ref="B13:C13"/>
    <mergeCell ref="B20:C20"/>
    <mergeCell ref="C11:C12"/>
    <mergeCell ref="D11:H11"/>
    <mergeCell ref="I11:I12"/>
    <mergeCell ref="D12:H12"/>
  </mergeCells>
  <phoneticPr fontId="7" type="noConversion"/>
  <dataValidations count="1">
    <dataValidation type="custom" allowBlank="1" showInputMessage="1" showErrorMessage="1" errorTitle="Invalid Entry!" error="Hourly rate must be greater than $13.00 per hour. " promptTitle="Minimum Rate Requirement" prompt="The City of Tucson minimum wage is $12.80 from January 1, 2022 to March 31, 2022 and rises to $13.00 per hour from April 1, 2022 to December 31, 2022." sqref="D14:D18" xr:uid="{758B6C3D-E13F-43C0-A3B5-258B4C7D41FF}">
      <formula1>D14&gt;12.99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zoomScaleNormal="100" workbookViewId="0">
      <selection activeCell="E57" sqref="E57"/>
    </sheetView>
  </sheetViews>
  <sheetFormatPr defaultColWidth="12.625" defaultRowHeight="15" customHeight="1"/>
  <cols>
    <col min="1" max="1" width="3.125" style="9" customWidth="1"/>
    <col min="2" max="2" width="30.125" style="9" customWidth="1"/>
    <col min="3" max="3" width="45.625" style="9" bestFit="1" customWidth="1"/>
    <col min="4" max="4" width="22.875" style="9" bestFit="1" customWidth="1"/>
    <col min="5" max="5" width="53.875" style="9" customWidth="1"/>
    <col min="6" max="6" width="11.875" style="9" bestFit="1" customWidth="1"/>
    <col min="7" max="7" width="53.625" style="9" customWidth="1"/>
    <col min="8" max="23" width="7.625" style="9" customWidth="1"/>
    <col min="24" max="16384" width="12.625" style="9"/>
  </cols>
  <sheetData>
    <row r="1" spans="1:6" ht="15" customHeight="1" thickBot="1"/>
    <row r="2" spans="1:6" ht="27" thickBot="1">
      <c r="B2" s="113" t="str">
        <f>_xlfn.CONCAT("Campus Sustainability Fund - Mini Grant Funding Request - Operating Budget for", " ",'Project Information Summary'!C13)</f>
        <v>Campus Sustainability Fund - Mini Grant Funding Request - Operating Budget for Mask Recycling Initiative</v>
      </c>
      <c r="C2" s="114"/>
      <c r="D2" s="114"/>
      <c r="E2" s="115"/>
    </row>
    <row r="3" spans="1:6" ht="15" customHeight="1">
      <c r="B3" s="73"/>
      <c r="C3" s="74"/>
      <c r="D3" s="74"/>
      <c r="E3" s="75"/>
    </row>
    <row r="4" spans="1:6" ht="15" customHeight="1" thickBot="1">
      <c r="B4" s="62"/>
      <c r="C4" s="63"/>
      <c r="D4" s="63"/>
      <c r="E4" s="64"/>
    </row>
    <row r="5" spans="1:6" ht="45" customHeight="1">
      <c r="B5" s="231" t="s">
        <v>23</v>
      </c>
      <c r="C5" s="232"/>
      <c r="D5" s="232"/>
      <c r="E5" s="233"/>
    </row>
    <row r="6" spans="1:6" ht="75" customHeight="1">
      <c r="B6" s="203" t="s">
        <v>24</v>
      </c>
      <c r="C6" s="204"/>
      <c r="D6" s="204"/>
      <c r="E6" s="205"/>
    </row>
    <row r="7" spans="1:6" ht="60" customHeight="1">
      <c r="B7" s="203" t="s">
        <v>25</v>
      </c>
      <c r="C7" s="204"/>
      <c r="D7" s="204"/>
      <c r="E7" s="205"/>
    </row>
    <row r="8" spans="1:6" ht="30" customHeight="1">
      <c r="B8" s="169" t="s">
        <v>26</v>
      </c>
      <c r="C8" s="170"/>
      <c r="D8" s="170"/>
      <c r="E8" s="171"/>
    </row>
    <row r="9" spans="1:6" ht="45" customHeight="1" thickBot="1">
      <c r="B9" s="159" t="s">
        <v>27</v>
      </c>
      <c r="C9" s="160"/>
      <c r="D9" s="160"/>
      <c r="E9" s="161"/>
    </row>
    <row r="10" spans="1:6" ht="14.25" customHeight="1" thickBot="1">
      <c r="B10" s="11"/>
      <c r="C10" s="12"/>
      <c r="D10" s="12"/>
      <c r="E10" s="13"/>
    </row>
    <row r="11" spans="1:6" ht="20.100000000000001" thickBot="1">
      <c r="B11" s="152" t="s">
        <v>28</v>
      </c>
      <c r="C11" s="153"/>
      <c r="D11" s="153"/>
      <c r="E11" s="154"/>
    </row>
    <row r="12" spans="1:6" ht="14.25" customHeight="1">
      <c r="B12" s="14" t="s">
        <v>29</v>
      </c>
      <c r="C12" s="15" t="s">
        <v>30</v>
      </c>
      <c r="D12" s="89" t="s">
        <v>9</v>
      </c>
      <c r="E12" s="95" t="s">
        <v>31</v>
      </c>
    </row>
    <row r="13" spans="1:6" ht="14.25" customHeight="1">
      <c r="A13" s="16"/>
      <c r="B13" s="157"/>
      <c r="C13" s="158"/>
      <c r="D13" s="90" t="str">
        <f>'Additional Info &amp; Definitions'!$D$14</f>
        <v>Fiscal Year 2022</v>
      </c>
      <c r="E13" s="96"/>
    </row>
    <row r="14" spans="1:6" ht="14.25" customHeight="1">
      <c r="B14" s="17" t="s">
        <v>32</v>
      </c>
      <c r="C14" s="18" t="s">
        <v>33</v>
      </c>
      <c r="D14" s="92">
        <f>'Mini Grant Personnel Summary'!G20</f>
        <v>0</v>
      </c>
      <c r="E14" s="97"/>
    </row>
    <row r="15" spans="1:6" ht="20.100000000000001" thickBot="1">
      <c r="B15" s="155" t="s">
        <v>34</v>
      </c>
      <c r="C15" s="156"/>
      <c r="D15" s="23">
        <f>SUM(D14:D14)</f>
        <v>0</v>
      </c>
      <c r="E15" s="99"/>
    </row>
    <row r="16" spans="1:6" ht="14.25" customHeight="1" thickBot="1">
      <c r="A16" s="16"/>
      <c r="B16" s="20"/>
      <c r="C16" s="21"/>
      <c r="D16" s="21"/>
      <c r="E16" s="22"/>
      <c r="F16" s="16"/>
    </row>
    <row r="17" spans="1:5" ht="14.25" customHeight="1">
      <c r="B17" s="14" t="s">
        <v>29</v>
      </c>
      <c r="C17" s="15" t="s">
        <v>30</v>
      </c>
      <c r="D17" s="89" t="s">
        <v>9</v>
      </c>
      <c r="E17" s="95" t="s">
        <v>31</v>
      </c>
    </row>
    <row r="18" spans="1:5" ht="14.25" customHeight="1">
      <c r="A18" s="16"/>
      <c r="B18" s="157"/>
      <c r="C18" s="158"/>
      <c r="D18" s="90" t="str">
        <f>'Additional Info &amp; Definitions'!$D$14</f>
        <v>Fiscal Year 2022</v>
      </c>
      <c r="E18" s="96"/>
    </row>
    <row r="19" spans="1:5" ht="14.25" customHeight="1">
      <c r="B19" s="17" t="s">
        <v>35</v>
      </c>
      <c r="C19" s="18" t="s">
        <v>36</v>
      </c>
      <c r="D19" s="91">
        <f>'Mini Grant Personnel Summary'!H20</f>
        <v>0</v>
      </c>
      <c r="E19" s="97"/>
    </row>
    <row r="20" spans="1:5" ht="20.100000000000001" thickBot="1">
      <c r="B20" s="155" t="s">
        <v>37</v>
      </c>
      <c r="C20" s="156"/>
      <c r="D20" s="23">
        <f>SUM(D19:D19)</f>
        <v>0</v>
      </c>
      <c r="E20" s="98"/>
    </row>
    <row r="21" spans="1:5" ht="14.25" customHeight="1" thickBot="1">
      <c r="B21" s="24"/>
      <c r="C21" s="25"/>
      <c r="D21" s="26"/>
      <c r="E21" s="27"/>
    </row>
    <row r="22" spans="1:5" ht="20.100000000000001" thickBot="1">
      <c r="B22" s="152" t="s">
        <v>38</v>
      </c>
      <c r="C22" s="153"/>
      <c r="D22" s="153"/>
      <c r="E22" s="154"/>
    </row>
    <row r="23" spans="1:5" ht="14.25" customHeight="1">
      <c r="B23" s="14" t="s">
        <v>39</v>
      </c>
      <c r="C23" s="15" t="s">
        <v>30</v>
      </c>
      <c r="D23" s="89" t="s">
        <v>9</v>
      </c>
      <c r="E23" s="95" t="s">
        <v>31</v>
      </c>
    </row>
    <row r="24" spans="1:5" ht="14.25" customHeight="1">
      <c r="A24" s="16"/>
      <c r="B24" s="157"/>
      <c r="C24" s="158"/>
      <c r="D24" s="90" t="str">
        <f>'Additional Info &amp; Definitions'!$D$14</f>
        <v>Fiscal Year 2022</v>
      </c>
      <c r="E24" s="96"/>
    </row>
    <row r="25" spans="1:5" ht="14.25" customHeight="1">
      <c r="B25" s="17" t="s">
        <v>40</v>
      </c>
      <c r="C25" s="28" t="s">
        <v>41</v>
      </c>
      <c r="D25" s="93">
        <v>3345</v>
      </c>
      <c r="E25" s="97" t="s">
        <v>42</v>
      </c>
    </row>
    <row r="26" spans="1:5" ht="14.25" customHeight="1">
      <c r="B26" s="17" t="s">
        <v>40</v>
      </c>
      <c r="C26" s="28"/>
      <c r="D26" s="93"/>
      <c r="E26" s="97"/>
    </row>
    <row r="27" spans="1:5" ht="14.25" customHeight="1">
      <c r="B27" s="17" t="s">
        <v>40</v>
      </c>
      <c r="C27" s="28"/>
      <c r="D27" s="93"/>
      <c r="E27" s="97"/>
    </row>
    <row r="28" spans="1:5" ht="14.25" customHeight="1">
      <c r="B28" s="17" t="s">
        <v>40</v>
      </c>
      <c r="C28" s="28"/>
      <c r="D28" s="93"/>
      <c r="E28" s="97"/>
    </row>
    <row r="29" spans="1:5" ht="14.25" customHeight="1">
      <c r="B29" s="17" t="s">
        <v>40</v>
      </c>
      <c r="C29" s="28"/>
      <c r="D29" s="93"/>
      <c r="E29" s="97"/>
    </row>
    <row r="30" spans="1:5" ht="14.25" customHeight="1">
      <c r="B30" s="17" t="s">
        <v>40</v>
      </c>
      <c r="C30" s="28"/>
      <c r="D30" s="93"/>
      <c r="E30" s="97"/>
    </row>
    <row r="31" spans="1:5" ht="14.25" customHeight="1">
      <c r="B31" s="17" t="s">
        <v>40</v>
      </c>
      <c r="C31" s="28"/>
      <c r="D31" s="93"/>
      <c r="E31" s="97"/>
    </row>
    <row r="32" spans="1:5" ht="14.25" customHeight="1">
      <c r="B32" s="17" t="s">
        <v>40</v>
      </c>
      <c r="C32" s="28"/>
      <c r="D32" s="93"/>
      <c r="E32" s="97"/>
    </row>
    <row r="33" spans="2:5" ht="14.25" customHeight="1">
      <c r="B33" s="17" t="s">
        <v>40</v>
      </c>
      <c r="C33" s="28"/>
      <c r="D33" s="93"/>
      <c r="E33" s="97"/>
    </row>
    <row r="34" spans="2:5" ht="14.25" customHeight="1">
      <c r="B34" s="17" t="s">
        <v>40</v>
      </c>
      <c r="C34" s="28"/>
      <c r="D34" s="93"/>
      <c r="E34" s="97"/>
    </row>
    <row r="35" spans="2:5" ht="14.25" customHeight="1">
      <c r="B35" s="17" t="s">
        <v>40</v>
      </c>
      <c r="C35" s="28"/>
      <c r="D35" s="93"/>
      <c r="E35" s="97"/>
    </row>
    <row r="36" spans="2:5" ht="14.25" customHeight="1">
      <c r="B36" s="17" t="s">
        <v>40</v>
      </c>
      <c r="C36" s="28"/>
      <c r="D36" s="93"/>
      <c r="E36" s="97"/>
    </row>
    <row r="37" spans="2:5" ht="14.25" customHeight="1">
      <c r="B37" s="17" t="s">
        <v>40</v>
      </c>
      <c r="C37" s="28"/>
      <c r="D37" s="93"/>
      <c r="E37" s="97"/>
    </row>
    <row r="38" spans="2:5" ht="14.25" customHeight="1">
      <c r="B38" s="17" t="s">
        <v>40</v>
      </c>
      <c r="C38" s="28"/>
      <c r="D38" s="93"/>
      <c r="E38" s="97"/>
    </row>
    <row r="39" spans="2:5" ht="14.25" customHeight="1" thickBot="1">
      <c r="B39" s="19" t="s">
        <v>40</v>
      </c>
      <c r="C39" s="30"/>
      <c r="D39" s="94"/>
      <c r="E39" s="100"/>
    </row>
    <row r="40" spans="2:5" ht="20.100000000000001" thickBot="1">
      <c r="B40" s="155" t="s">
        <v>43</v>
      </c>
      <c r="C40" s="156"/>
      <c r="D40" s="23">
        <f>SUM(D25:D39)</f>
        <v>3345</v>
      </c>
      <c r="E40" s="98"/>
    </row>
    <row r="41" spans="2:5" ht="14.25" customHeight="1" thickBot="1">
      <c r="B41" s="24"/>
      <c r="C41" s="25"/>
      <c r="D41" s="26"/>
      <c r="E41" s="27"/>
    </row>
    <row r="42" spans="2:5" ht="20.100000000000001" thickBot="1">
      <c r="B42" s="152" t="s">
        <v>44</v>
      </c>
      <c r="C42" s="153"/>
      <c r="D42" s="153"/>
      <c r="E42" s="154"/>
    </row>
    <row r="43" spans="2:5" ht="14.25" customHeight="1">
      <c r="B43" s="14" t="s">
        <v>45</v>
      </c>
      <c r="C43" s="15" t="s">
        <v>30</v>
      </c>
      <c r="D43" s="89" t="s">
        <v>9</v>
      </c>
      <c r="E43" s="95" t="s">
        <v>31</v>
      </c>
    </row>
    <row r="44" spans="2:5" ht="14.25" customHeight="1">
      <c r="B44" s="167"/>
      <c r="C44" s="168"/>
      <c r="D44" s="90" t="str">
        <f>'Additional Info &amp; Definitions'!$D$14</f>
        <v>Fiscal Year 2022</v>
      </c>
      <c r="E44" s="96"/>
    </row>
    <row r="45" spans="2:5" ht="14.25" customHeight="1">
      <c r="B45" s="17" t="s">
        <v>46</v>
      </c>
      <c r="C45" s="31"/>
      <c r="D45" s="93"/>
      <c r="E45" s="104"/>
    </row>
    <row r="46" spans="2:5" ht="14.25" customHeight="1">
      <c r="B46" s="17" t="s">
        <v>46</v>
      </c>
      <c r="C46" s="31"/>
      <c r="D46" s="93"/>
      <c r="E46" s="104"/>
    </row>
    <row r="47" spans="2:5" ht="14.25" customHeight="1">
      <c r="B47" s="17" t="s">
        <v>47</v>
      </c>
      <c r="C47" s="31"/>
      <c r="D47" s="93"/>
      <c r="E47" s="104"/>
    </row>
    <row r="48" spans="2:5" ht="14.25" customHeight="1">
      <c r="B48" s="17" t="s">
        <v>47</v>
      </c>
      <c r="C48" s="31"/>
      <c r="D48" s="93"/>
      <c r="E48" s="104"/>
    </row>
    <row r="49" spans="1:5" ht="14.25" customHeight="1">
      <c r="B49" s="84" t="s">
        <v>48</v>
      </c>
      <c r="C49" s="85"/>
      <c r="D49" s="101"/>
      <c r="E49" s="104"/>
    </row>
    <row r="50" spans="1:5" ht="14.25" customHeight="1">
      <c r="B50" s="84" t="s">
        <v>48</v>
      </c>
      <c r="C50" s="85"/>
      <c r="D50" s="101"/>
      <c r="E50" s="104"/>
    </row>
    <row r="51" spans="1:5" ht="14.25" customHeight="1" thickBot="1">
      <c r="B51" s="19" t="s">
        <v>49</v>
      </c>
      <c r="C51" s="32"/>
      <c r="D51" s="94"/>
      <c r="E51" s="104"/>
    </row>
    <row r="52" spans="1:5" ht="20.100000000000001" thickBot="1">
      <c r="B52" s="162" t="s">
        <v>50</v>
      </c>
      <c r="C52" s="163"/>
      <c r="D52" s="23">
        <f>SUM(D45:D51)</f>
        <v>0</v>
      </c>
      <c r="E52" s="98"/>
    </row>
    <row r="53" spans="1:5" ht="14.25" customHeight="1" thickBot="1">
      <c r="B53" s="24"/>
      <c r="C53" s="25"/>
      <c r="D53" s="26"/>
      <c r="E53" s="27"/>
    </row>
    <row r="54" spans="1:5" ht="20.100000000000001" thickBot="1">
      <c r="B54" s="172" t="s">
        <v>51</v>
      </c>
      <c r="C54" s="173"/>
      <c r="D54" s="173"/>
      <c r="E54" s="174"/>
    </row>
    <row r="55" spans="1:5" ht="14.25" customHeight="1">
      <c r="A55" s="16"/>
      <c r="B55" s="20"/>
      <c r="C55" s="21"/>
      <c r="D55" s="89" t="s">
        <v>52</v>
      </c>
      <c r="E55" s="95" t="s">
        <v>31</v>
      </c>
    </row>
    <row r="56" spans="1:5" ht="14.25" customHeight="1">
      <c r="A56" s="16"/>
      <c r="B56" s="20"/>
      <c r="C56" s="21"/>
      <c r="D56" s="90" t="str">
        <f>'Additional Info &amp; Definitions'!$D$14</f>
        <v>Fiscal Year 2022</v>
      </c>
      <c r="E56" s="105"/>
    </row>
    <row r="57" spans="1:5" ht="20.100000000000001" thickBot="1">
      <c r="B57" s="155" t="s">
        <v>53</v>
      </c>
      <c r="C57" s="156"/>
      <c r="D57" s="102">
        <f>SUM(D15,D20,D40,D52,)</f>
        <v>3345</v>
      </c>
      <c r="E57" s="98" t="s">
        <v>54</v>
      </c>
    </row>
    <row r="58" spans="1:5" ht="14.25" customHeight="1" thickBot="1">
      <c r="B58" s="24"/>
      <c r="C58" s="25"/>
      <c r="D58" s="26"/>
      <c r="E58" s="33"/>
    </row>
    <row r="59" spans="1:5" ht="20.100000000000001" thickBot="1">
      <c r="B59" s="164" t="s">
        <v>55</v>
      </c>
      <c r="C59" s="165"/>
      <c r="D59" s="165"/>
      <c r="E59" s="166"/>
    </row>
    <row r="60" spans="1:5" ht="14.25" customHeight="1">
      <c r="B60" s="14" t="s">
        <v>29</v>
      </c>
      <c r="C60" s="15" t="s">
        <v>30</v>
      </c>
      <c r="D60" s="89" t="s">
        <v>52</v>
      </c>
      <c r="E60" s="95" t="s">
        <v>31</v>
      </c>
    </row>
    <row r="61" spans="1:5" ht="14.25" customHeight="1">
      <c r="A61" s="16"/>
      <c r="B61" s="150"/>
      <c r="C61" s="151"/>
      <c r="D61" s="90" t="str">
        <f>'Additional Info &amp; Definitions'!$D$14</f>
        <v>Fiscal Year 2022</v>
      </c>
      <c r="E61" s="96"/>
    </row>
    <row r="62" spans="1:5" ht="14.25" customHeight="1" thickBot="1">
      <c r="B62" s="19" t="s">
        <v>55</v>
      </c>
      <c r="C62" s="34" t="s">
        <v>56</v>
      </c>
      <c r="D62" s="103">
        <f>ROUNDUP(D57*0.02,-1)</f>
        <v>70</v>
      </c>
      <c r="E62" s="106"/>
    </row>
    <row r="63" spans="1:5" ht="14.25" customHeight="1">
      <c r="B63" s="20"/>
      <c r="C63" s="21"/>
      <c r="D63" s="36"/>
      <c r="E63" s="37"/>
    </row>
    <row r="64" spans="1:5" ht="14.25" customHeight="1" thickBot="1">
      <c r="B64" s="38"/>
      <c r="C64" s="26"/>
      <c r="D64" s="26"/>
      <c r="E64" s="27"/>
    </row>
    <row r="65" spans="1:7" s="40" customFormat="1" ht="27" thickBot="1">
      <c r="A65" s="39"/>
      <c r="B65" s="146" t="s">
        <v>57</v>
      </c>
      <c r="C65" s="147"/>
      <c r="D65" s="148"/>
      <c r="E65" s="149"/>
      <c r="F65" s="39"/>
    </row>
    <row r="66" spans="1:7" ht="14.25" customHeight="1">
      <c r="A66" s="16"/>
      <c r="B66" s="20"/>
      <c r="C66" s="21"/>
      <c r="D66" s="89" t="s">
        <v>52</v>
      </c>
      <c r="E66" s="95" t="s">
        <v>31</v>
      </c>
      <c r="F66" s="16"/>
    </row>
    <row r="67" spans="1:7" ht="14.25" customHeight="1">
      <c r="A67" s="16"/>
      <c r="B67" s="20"/>
      <c r="C67" s="21"/>
      <c r="D67" s="90" t="str">
        <f>'Additional Info &amp; Definitions'!$D$14</f>
        <v>Fiscal Year 2022</v>
      </c>
      <c r="E67" s="105"/>
      <c r="F67" s="16"/>
    </row>
    <row r="68" spans="1:7" ht="20.100000000000001" thickBot="1">
      <c r="A68" s="16"/>
      <c r="B68" s="144" t="s">
        <v>58</v>
      </c>
      <c r="C68" s="145"/>
      <c r="D68" s="102">
        <f>SUM(D57,D62)</f>
        <v>3415</v>
      </c>
      <c r="E68" s="107"/>
      <c r="F68" s="68"/>
      <c r="G68"/>
    </row>
    <row r="69" spans="1:7" ht="14.25" customHeight="1" thickBot="1">
      <c r="B69" s="20"/>
      <c r="C69" s="35"/>
      <c r="D69" s="70"/>
      <c r="E69" s="69"/>
      <c r="F69" s="16"/>
    </row>
    <row r="70" spans="1:7" ht="14.25" customHeight="1" thickBot="1">
      <c r="B70" s="20"/>
      <c r="C70" s="21"/>
      <c r="D70" s="89" t="str">
        <f>'Additional Info &amp; Definitions'!$D$14</f>
        <v>Fiscal Year 2022</v>
      </c>
      <c r="E70" s="108"/>
      <c r="F70" s="16"/>
    </row>
    <row r="71" spans="1:7" ht="27" thickBot="1">
      <c r="B71" s="142" t="s">
        <v>59</v>
      </c>
      <c r="C71" s="143"/>
      <c r="D71" s="102">
        <f>ROUNDUP(D68,-2)</f>
        <v>3500</v>
      </c>
      <c r="E71" s="98"/>
      <c r="F71" s="71" t="str">
        <f>IF((OR(D71&gt;5000)),"OVER BUDGET"," ")</f>
        <v xml:space="preserve"> </v>
      </c>
      <c r="G71" s="41" t="str">
        <f>IF(F71="OVER BUDGET","Your budget is over our $5,000 limit. Please reduce your budget to below $5,000 before submitting.", " ")</f>
        <v xml:space="preserve"> </v>
      </c>
    </row>
    <row r="72" spans="1:7" ht="14.25" customHeight="1">
      <c r="B72" s="42"/>
      <c r="C72" s="43"/>
      <c r="D72" s="44"/>
      <c r="E72" s="43"/>
    </row>
    <row r="73" spans="1:7" ht="14.25" customHeight="1">
      <c r="B73" s="42"/>
      <c r="C73" s="43"/>
      <c r="D73" s="44"/>
      <c r="E73" s="43"/>
    </row>
    <row r="74" spans="1:7" ht="14.25" customHeight="1">
      <c r="B74" s="42"/>
      <c r="C74" s="43"/>
      <c r="D74" s="44"/>
      <c r="E74" s="43"/>
    </row>
    <row r="75" spans="1:7" ht="14.25" customHeight="1">
      <c r="B75" s="42"/>
      <c r="C75" s="43"/>
      <c r="D75" s="44"/>
      <c r="E75" s="43"/>
    </row>
    <row r="76" spans="1:7" ht="14.25" customHeight="1">
      <c r="B76" s="42"/>
      <c r="C76" s="43"/>
      <c r="D76" s="44"/>
      <c r="E76" s="43"/>
    </row>
    <row r="77" spans="1:7" ht="14.25" customHeight="1">
      <c r="B77" s="42"/>
      <c r="C77" s="43"/>
      <c r="D77" s="44"/>
      <c r="E77" s="43"/>
    </row>
    <row r="78" spans="1:7" ht="14.25" customHeight="1">
      <c r="B78" s="42"/>
      <c r="C78" s="43"/>
      <c r="D78" s="44"/>
      <c r="E78" s="43"/>
    </row>
    <row r="79" spans="1:7" ht="14.25" customHeight="1">
      <c r="B79" s="42"/>
      <c r="C79" s="43"/>
      <c r="D79" s="44"/>
      <c r="E79" s="43"/>
    </row>
    <row r="80" spans="1:7" ht="14.25" customHeight="1">
      <c r="B80" s="42"/>
      <c r="C80" s="43"/>
      <c r="D80" s="44"/>
      <c r="E80" s="43"/>
    </row>
    <row r="81" spans="2:5" ht="14.25" customHeight="1">
      <c r="B81" s="43"/>
      <c r="C81" s="43"/>
      <c r="D81" s="44"/>
      <c r="E81" s="43"/>
    </row>
    <row r="82" spans="2:5" ht="14.25" customHeight="1"/>
    <row r="83" spans="2:5" ht="14.25" customHeight="1"/>
    <row r="84" spans="2:5" ht="14.25" customHeight="1"/>
    <row r="85" spans="2:5" ht="14.25" customHeight="1"/>
    <row r="86" spans="2:5" ht="14.25" customHeight="1"/>
    <row r="87" spans="2:5" ht="14.25" customHeight="1"/>
    <row r="88" spans="2:5" ht="14.25" customHeight="1"/>
    <row r="89" spans="2:5" ht="14.25" customHeight="1"/>
    <row r="90" spans="2:5" ht="14.25" customHeight="1"/>
    <row r="91" spans="2:5" ht="14.25" customHeight="1"/>
    <row r="92" spans="2:5" ht="14.25" customHeight="1"/>
    <row r="93" spans="2:5" ht="14.25" customHeight="1"/>
    <row r="94" spans="2:5" ht="14.25" customHeight="1"/>
    <row r="95" spans="2:5" ht="14.25" customHeight="1"/>
    <row r="96" spans="2:5"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sheetData>
  <sheetProtection algorithmName="SHA-512" hashValue="CuuG8MWUC5H/EQ6g5fMY/2hUD8q57Gu7VafXnfZMU5X2pnqcgGP46BvjU55XC/umYZ8uDV0qx/UIXjgphDJ2Vw==" saltValue="HQT8lqSIGrBUQDjUxou9kg==" spinCount="100000" sheet="1" objects="1" scenarios="1"/>
  <protectedRanges>
    <protectedRange sqref="E14:E15 E19:E20 E25:E40 E45:E52 E57 E71" name="Notes"/>
    <protectedRange sqref="D25:D39 D45:D51" name="Funding Request Amounts"/>
    <protectedRange sqref="C25:C39 C45:C51" name="Summaries"/>
  </protectedRanges>
  <mergeCells count="24">
    <mergeCell ref="B54:E54"/>
    <mergeCell ref="B57:C57"/>
    <mergeCell ref="B44:C44"/>
    <mergeCell ref="B42:E42"/>
    <mergeCell ref="B15:C15"/>
    <mergeCell ref="B24:C24"/>
    <mergeCell ref="B7:E7"/>
    <mergeCell ref="B8:E8"/>
    <mergeCell ref="B71:C71"/>
    <mergeCell ref="B68:C68"/>
    <mergeCell ref="B65:E65"/>
    <mergeCell ref="B61:C61"/>
    <mergeCell ref="B2:E2"/>
    <mergeCell ref="B11:E11"/>
    <mergeCell ref="B40:C40"/>
    <mergeCell ref="B20:C20"/>
    <mergeCell ref="B22:E22"/>
    <mergeCell ref="B13:C13"/>
    <mergeCell ref="B18:C18"/>
    <mergeCell ref="B9:E9"/>
    <mergeCell ref="B52:C52"/>
    <mergeCell ref="B59:E59"/>
    <mergeCell ref="B5:E5"/>
    <mergeCell ref="B6:E6"/>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25:C38" xr:uid="{7229D07A-AE67-4B8E-9F0A-12E2BC8BF33D}"/>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9" xr:uid="{1F06A870-D868-46DE-A219-ACD279704ABB}"/>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1" xr:uid="{913DF382-1620-4ACB-9242-B32E85E57F38}"/>
    <dataValidation allowBlank="1" showInputMessage="1" showErrorMessage="1" prompt="Please provide a detailed but succinct summary of travel expenses that may be needed. " sqref="C45:C50" xr:uid="{DD4D26E0-A425-4C60-8E23-E905719E05A7}"/>
    <dataValidation allowBlank="1" showInputMessage="1" showErrorMessage="1" promptTitle="Rounded Funding Request" prompt="Note: All Total Annual Grant Funding Requests are rounded up to the nearest multiple of $100. " sqref="D71" xr:uid="{2CC27E8D-7FFC-4E43-8CE2-4ED6B52BBD43}"/>
    <dataValidation allowBlank="1" showInputMessage="1" showErrorMessage="1" promptTitle="Administrative Service Charge" prompt="Note: All ASCs are rounded up to the nearest multiple of $10. " sqref="D62" xr:uid="{AB473368-4C11-4406-A64F-CA0556BEC8A6}"/>
    <dataValidation allowBlank="1" showInputMessage="1" showErrorMessage="1" promptTitle="Additional Information" prompt="More information on Administrative Service Charge can be found in the Additional Info &amp; Definitions sheet. " sqref="B59:E59" xr:uid="{0F3CFF8C-22DB-4E73-BC8A-1447B420D3EB}"/>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E42"/>
  <sheetViews>
    <sheetView topLeftCell="A2" workbookViewId="0">
      <selection activeCell="D16" sqref="D16"/>
    </sheetView>
  </sheetViews>
  <sheetFormatPr defaultColWidth="9" defaultRowHeight="15"/>
  <cols>
    <col min="1" max="1" width="3.125" style="9" customWidth="1"/>
    <col min="2" max="2" width="46.125" style="9" customWidth="1"/>
    <col min="3" max="3" width="40.625" style="9" customWidth="1"/>
    <col min="4" max="4" width="11.875" style="9" bestFit="1" customWidth="1"/>
    <col min="5" max="5" width="64" style="9" customWidth="1"/>
    <col min="6" max="16384" width="9" style="9"/>
  </cols>
  <sheetData>
    <row r="1" spans="2:5" ht="15.95" thickBot="1"/>
    <row r="2" spans="2:5" ht="27" thickBot="1">
      <c r="B2" s="113" t="str">
        <f>_xlfn.CONCAT("Campus Sustainability Fund - Mini Grant Funding Request - Project Information Summary for", " ",C13)</f>
        <v>Campus Sustainability Fund - Mini Grant Funding Request - Project Information Summary for Mask Recycling Initiative</v>
      </c>
      <c r="C2" s="114"/>
      <c r="D2" s="114"/>
      <c r="E2" s="115"/>
    </row>
    <row r="3" spans="2:5">
      <c r="B3" s="62"/>
      <c r="C3" s="63"/>
      <c r="D3" s="63"/>
      <c r="E3" s="64"/>
    </row>
    <row r="4" spans="2:5" ht="15.95" thickBot="1">
      <c r="B4" s="62"/>
      <c r="C4" s="63"/>
      <c r="D4" s="63"/>
      <c r="E4" s="64"/>
    </row>
    <row r="5" spans="2:5">
      <c r="B5" s="116" t="s">
        <v>60</v>
      </c>
      <c r="C5" s="117"/>
      <c r="D5" s="117"/>
      <c r="E5" s="118"/>
    </row>
    <row r="6" spans="2:5">
      <c r="B6" s="119"/>
      <c r="C6" s="120"/>
      <c r="D6" s="120"/>
      <c r="E6" s="121"/>
    </row>
    <row r="7" spans="2:5">
      <c r="B7" s="119"/>
      <c r="C7" s="120"/>
      <c r="D7" s="120"/>
      <c r="E7" s="121"/>
    </row>
    <row r="8" spans="2:5">
      <c r="B8" s="119"/>
      <c r="C8" s="120"/>
      <c r="D8" s="120"/>
      <c r="E8" s="121"/>
    </row>
    <row r="9" spans="2:5">
      <c r="B9" s="119"/>
      <c r="C9" s="120"/>
      <c r="D9" s="120"/>
      <c r="E9" s="121"/>
    </row>
    <row r="10" spans="2:5" ht="71.25" customHeight="1" thickBot="1">
      <c r="B10" s="122"/>
      <c r="C10" s="123"/>
      <c r="D10" s="123"/>
      <c r="E10" s="124"/>
    </row>
    <row r="11" spans="2:5" ht="15.95" thickBot="1"/>
    <row r="12" spans="2:5" ht="18.95">
      <c r="B12" s="175" t="s">
        <v>61</v>
      </c>
      <c r="C12" s="176"/>
    </row>
    <row r="13" spans="2:5" ht="15.95">
      <c r="B13" s="49" t="s">
        <v>62</v>
      </c>
      <c r="C13" s="50" t="s">
        <v>63</v>
      </c>
    </row>
    <row r="14" spans="2:5">
      <c r="B14" s="49" t="s">
        <v>64</v>
      </c>
      <c r="C14" s="109" t="s">
        <v>65</v>
      </c>
    </row>
    <row r="15" spans="2:5">
      <c r="B15" s="49" t="s">
        <v>66</v>
      </c>
      <c r="C15" s="109" t="s">
        <v>67</v>
      </c>
    </row>
    <row r="16" spans="2:5">
      <c r="B16" s="49" t="s">
        <v>68</v>
      </c>
      <c r="C16" s="51" t="s">
        <v>69</v>
      </c>
    </row>
    <row r="17" spans="1:5">
      <c r="B17" s="49" t="s">
        <v>70</v>
      </c>
      <c r="C17" s="51" t="s">
        <v>69</v>
      </c>
    </row>
    <row r="18" spans="1:5">
      <c r="B18" s="49" t="s">
        <v>71</v>
      </c>
      <c r="C18" s="51" t="s">
        <v>69</v>
      </c>
    </row>
    <row r="19" spans="1:5">
      <c r="B19" s="65" t="s">
        <v>72</v>
      </c>
      <c r="C19" s="66" t="s">
        <v>69</v>
      </c>
    </row>
    <row r="20" spans="1:5" ht="15.95" thickBot="1">
      <c r="B20" s="52" t="s">
        <v>73</v>
      </c>
      <c r="C20" s="53" t="s">
        <v>69</v>
      </c>
    </row>
    <row r="21" spans="1:5" ht="15.95" thickBot="1"/>
    <row r="22" spans="1:5" ht="20.100000000000001" thickBot="1">
      <c r="B22" s="175" t="s">
        <v>74</v>
      </c>
      <c r="C22" s="177"/>
      <c r="D22" s="16"/>
    </row>
    <row r="23" spans="1:5">
      <c r="B23" s="54"/>
      <c r="C23" s="58" t="str">
        <f>'Additional Info &amp; Definitions'!$D$14</f>
        <v>Fiscal Year 2022</v>
      </c>
      <c r="D23" s="16"/>
    </row>
    <row r="24" spans="1:5">
      <c r="B24" s="55" t="s">
        <v>75</v>
      </c>
      <c r="C24" s="47">
        <f>'Mini Grant Operating Budget'!D14+'Mini Grant Operating Budget'!D19</f>
        <v>0</v>
      </c>
      <c r="D24" s="16"/>
    </row>
    <row r="25" spans="1:5">
      <c r="B25" s="55" t="s">
        <v>76</v>
      </c>
      <c r="C25" s="47">
        <f>'Mini Grant Operating Budget'!D40</f>
        <v>3345</v>
      </c>
      <c r="D25" s="16"/>
    </row>
    <row r="26" spans="1:5">
      <c r="B26" s="56" t="s">
        <v>77</v>
      </c>
      <c r="C26" s="47">
        <f>'Mini Grant Operating Budget'!D52</f>
        <v>0</v>
      </c>
      <c r="D26" s="16"/>
    </row>
    <row r="27" spans="1:5" ht="15.95" thickBot="1">
      <c r="B27" s="57" t="s">
        <v>78</v>
      </c>
      <c r="C27" s="59">
        <f>'Mini Grant Operating Budget'!D62</f>
        <v>70</v>
      </c>
      <c r="D27" s="16"/>
    </row>
    <row r="28" spans="1:5" ht="20.100000000000001" thickBot="1">
      <c r="A28" s="16"/>
      <c r="B28" s="48" t="s">
        <v>58</v>
      </c>
      <c r="C28" s="46">
        <f>'Mini Grant Operating Budget'!D71</f>
        <v>3500</v>
      </c>
      <c r="D28" s="72" t="str">
        <f>'Mini Grant Operating Budget'!F71</f>
        <v xml:space="preserve"> </v>
      </c>
      <c r="E28" s="41" t="str">
        <f>IF(D28="OVER BUDGET","Your budget is over our $5,000 limit. Please reduce your budget to below $5,000 before submitting.", " ")</f>
        <v xml:space="preserve"> </v>
      </c>
    </row>
    <row r="29" spans="1:5" ht="15.95" thickBot="1"/>
    <row r="30" spans="1:5" ht="18.95">
      <c r="B30" s="175" t="s">
        <v>79</v>
      </c>
      <c r="C30" s="178"/>
    </row>
    <row r="31" spans="1:5">
      <c r="B31" s="60" t="s">
        <v>80</v>
      </c>
      <c r="C31" s="10" t="str">
        <f>'Additional Info &amp; Definitions'!$D$14</f>
        <v>Fiscal Year 2022</v>
      </c>
    </row>
    <row r="32" spans="1:5">
      <c r="B32" s="29"/>
      <c r="C32" s="61"/>
    </row>
    <row r="33" spans="2:3">
      <c r="B33" s="29"/>
      <c r="C33" s="61"/>
    </row>
    <row r="34" spans="2:3">
      <c r="B34" s="29"/>
      <c r="C34" s="61"/>
    </row>
    <row r="35" spans="2:3">
      <c r="B35" s="29"/>
      <c r="C35" s="61"/>
    </row>
    <row r="36" spans="2:3" ht="15.95" thickBot="1">
      <c r="B36" s="29"/>
      <c r="C36" s="61"/>
    </row>
    <row r="37" spans="2:3" ht="20.100000000000001" thickBot="1">
      <c r="B37" s="48" t="s">
        <v>81</v>
      </c>
      <c r="C37" s="46">
        <f>SUM(C32:C36)</f>
        <v>0</v>
      </c>
    </row>
    <row r="38" spans="2:3" ht="20.100000000000001" thickBot="1">
      <c r="B38" s="48" t="s">
        <v>58</v>
      </c>
      <c r="C38" s="46">
        <f>C28</f>
        <v>3500</v>
      </c>
    </row>
    <row r="39" spans="2:3" ht="15.95" thickBot="1">
      <c r="B39" s="62"/>
      <c r="C39" s="63"/>
    </row>
    <row r="40" spans="2:3" ht="20.100000000000001" thickBot="1">
      <c r="B40" s="48" t="s">
        <v>82</v>
      </c>
      <c r="C40" s="46">
        <f>C38+C37</f>
        <v>3500</v>
      </c>
    </row>
    <row r="41" spans="2:3" ht="15.95" thickBot="1">
      <c r="B41" s="62"/>
      <c r="C41" s="63"/>
    </row>
    <row r="42" spans="2:3" ht="20.100000000000001" thickBot="1">
      <c r="B42" s="48" t="s">
        <v>83</v>
      </c>
      <c r="C42" s="67">
        <f>C38/C40</f>
        <v>1</v>
      </c>
    </row>
  </sheetData>
  <sheetProtection algorithmName="SHA-512" hashValue="6AEBJEy9DDqZSc6fgv3ye11TUnGBhTzNT6t4Dq9S26KwAwsfJW5DVyfxkThbEi+4yAv/2bcoHzn2xU60ZCbJcg==" saltValue="HVM4NKtLvyxxChH9KR/WZQ==" spinCount="100000" sheet="1" objects="1" scenarios="1"/>
  <protectedRanges>
    <protectedRange sqref="C13:C15" name="Project Information Summary"/>
    <protectedRange sqref="B32:C36" name="Additional Funding Sources Summary"/>
  </protectedRanges>
  <mergeCells count="5">
    <mergeCell ref="B12:C12"/>
    <mergeCell ref="B22:C22"/>
    <mergeCell ref="B2:E2"/>
    <mergeCell ref="B5:E10"/>
    <mergeCell ref="B30:C30"/>
  </mergeCells>
  <conditionalFormatting sqref="D28">
    <cfRule type="containsText" dxfId="0" priority="1" operator="containsText" text="OVER BUDGET">
      <formula>NOT(ISERROR(SEARCH("OVER BUDGET",D28)))</formula>
    </cfRule>
  </conditionalFormatting>
  <dataValidations count="3">
    <dataValidation allowBlank="1" showInputMessage="1" showErrorMessage="1" promptTitle="Department Number" prompt="Your departmnet number can be obtained from your department's business office. " sqref="C15" xr:uid="{CFEB9D03-851A-40A5-9354-A41DDF2472ED}"/>
    <dataValidation allowBlank="1" showInputMessage="1" showErrorMessage="1" promptTitle="Department Name" prompt="Please use your department's full name. Do not use abbreviations such as &quot;SBE&quot; or &quot;ASUA.&quot;" sqref="C14" xr:uid="{3E531505-6D81-4757-B304-4598CAB5CED0}"/>
    <dataValidation allowBlank="1" showInputMessage="1" showErrorMessage="1" prompt="Please provide a detailed but succinct summary of any additional funding sources that will be used to support this project. " sqref="B32:B36" xr:uid="{0F977B7E-E896-4C0B-AD5E-3D625D0FBB5B}"/>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H20"/>
  <sheetViews>
    <sheetView workbookViewId="0"/>
  </sheetViews>
  <sheetFormatPr defaultColWidth="9" defaultRowHeight="15"/>
  <cols>
    <col min="1" max="1" width="2.875" style="9" customWidth="1"/>
    <col min="2" max="2" width="3.125" style="9" customWidth="1"/>
    <col min="3" max="3" width="30.625" style="9" customWidth="1"/>
    <col min="4" max="6" width="13" style="9" bestFit="1" customWidth="1"/>
    <col min="7" max="7" width="30.625" style="9" customWidth="1"/>
    <col min="8" max="8" width="39.625" style="9" customWidth="1"/>
    <col min="9" max="16384" width="9" style="9"/>
  </cols>
  <sheetData>
    <row r="2" spans="2:8">
      <c r="B2" s="112"/>
      <c r="C2" s="112"/>
      <c r="D2" s="112"/>
      <c r="E2" s="112"/>
      <c r="F2" s="112"/>
    </row>
    <row r="3" spans="2:8">
      <c r="B3" s="112"/>
      <c r="C3" s="112"/>
      <c r="D3" s="112"/>
      <c r="E3" s="112"/>
      <c r="F3" s="112"/>
    </row>
    <row r="4" spans="2:8">
      <c r="B4" s="112"/>
      <c r="C4" s="112"/>
      <c r="D4" s="112"/>
      <c r="E4" s="112"/>
      <c r="F4" s="112"/>
    </row>
    <row r="5" spans="2:8">
      <c r="B5" s="112"/>
      <c r="C5" s="112"/>
      <c r="D5" s="112"/>
      <c r="E5" s="112"/>
      <c r="F5" s="112"/>
    </row>
    <row r="6" spans="2:8">
      <c r="B6" s="112"/>
      <c r="C6" s="112"/>
      <c r="D6" s="112"/>
      <c r="E6" s="112"/>
      <c r="F6" s="112"/>
    </row>
    <row r="7" spans="2:8" ht="15.95" thickBot="1"/>
    <row r="8" spans="2:8" ht="27" thickBot="1">
      <c r="B8" s="113" t="s">
        <v>84</v>
      </c>
      <c r="C8" s="114"/>
      <c r="D8" s="114"/>
      <c r="E8" s="114"/>
      <c r="F8" s="114"/>
      <c r="G8" s="114"/>
      <c r="H8" s="115"/>
    </row>
    <row r="9" spans="2:8" ht="15.95" thickBot="1">
      <c r="B9" s="188"/>
      <c r="C9" s="189"/>
      <c r="D9" s="189"/>
      <c r="E9" s="189"/>
      <c r="F9" s="189"/>
      <c r="G9" s="189"/>
      <c r="H9" s="190"/>
    </row>
    <row r="10" spans="2:8" ht="18.95">
      <c r="B10" s="179" t="s">
        <v>85</v>
      </c>
      <c r="C10" s="180"/>
      <c r="D10" s="180"/>
      <c r="E10" s="180"/>
      <c r="F10" s="180"/>
      <c r="G10" s="180"/>
      <c r="H10" s="181"/>
    </row>
    <row r="11" spans="2:8" s="42" customFormat="1" ht="75" customHeight="1">
      <c r="B11" s="182" t="s">
        <v>86</v>
      </c>
      <c r="C11" s="183"/>
      <c r="D11" s="183"/>
      <c r="E11" s="183"/>
      <c r="F11" s="183"/>
      <c r="G11" s="183"/>
      <c r="H11" s="184"/>
    </row>
    <row r="12" spans="2:8" s="42" customFormat="1" ht="45" customHeight="1">
      <c r="B12" s="185" t="s">
        <v>87</v>
      </c>
      <c r="C12" s="186"/>
      <c r="D12" s="186"/>
      <c r="E12" s="186"/>
      <c r="F12" s="186"/>
      <c r="G12" s="186"/>
      <c r="H12" s="187"/>
    </row>
    <row r="13" spans="2:8" s="42" customFormat="1" ht="75" customHeight="1">
      <c r="B13" s="185" t="s">
        <v>88</v>
      </c>
      <c r="C13" s="186"/>
      <c r="D13" s="186"/>
      <c r="E13" s="186"/>
      <c r="F13" s="186"/>
      <c r="G13" s="186"/>
      <c r="H13" s="187"/>
    </row>
    <row r="14" spans="2:8">
      <c r="B14" s="80"/>
      <c r="C14" s="81"/>
      <c r="D14" s="86" t="s">
        <v>89</v>
      </c>
      <c r="E14" s="88"/>
      <c r="F14" s="88"/>
      <c r="G14" s="234"/>
      <c r="H14" s="82"/>
    </row>
    <row r="15" spans="2:8">
      <c r="B15" s="80"/>
      <c r="C15" s="83" t="s">
        <v>36</v>
      </c>
      <c r="D15" s="87">
        <v>1.7000000000000001E-2</v>
      </c>
      <c r="E15" s="88"/>
      <c r="F15" s="88"/>
      <c r="G15" s="81"/>
      <c r="H15" s="79"/>
    </row>
    <row r="16" spans="2:8" ht="15.95" thickBot="1">
      <c r="B16" s="235"/>
      <c r="C16" s="236"/>
      <c r="D16" s="236"/>
      <c r="E16" s="236"/>
      <c r="F16" s="236"/>
      <c r="G16" s="236"/>
      <c r="H16" s="237"/>
    </row>
    <row r="17" spans="2:8" ht="15.95" thickBot="1">
      <c r="B17" s="188"/>
      <c r="C17" s="189"/>
      <c r="D17" s="189"/>
      <c r="E17" s="189"/>
      <c r="F17" s="189"/>
      <c r="G17" s="189"/>
      <c r="H17" s="190"/>
    </row>
    <row r="18" spans="2:8" ht="18.95">
      <c r="B18" s="179" t="s">
        <v>90</v>
      </c>
      <c r="C18" s="180"/>
      <c r="D18" s="180"/>
      <c r="E18" s="180"/>
      <c r="F18" s="180"/>
      <c r="G18" s="180"/>
      <c r="H18" s="181"/>
    </row>
    <row r="19" spans="2:8" ht="75" customHeight="1">
      <c r="B19" s="191" t="s">
        <v>91</v>
      </c>
      <c r="C19" s="192"/>
      <c r="D19" s="192"/>
      <c r="E19" s="192"/>
      <c r="F19" s="192"/>
      <c r="G19" s="192"/>
      <c r="H19" s="193"/>
    </row>
    <row r="20" spans="2:8" ht="60" customHeight="1" thickBot="1">
      <c r="B20" s="206" t="s">
        <v>92</v>
      </c>
      <c r="C20" s="207"/>
      <c r="D20" s="207"/>
      <c r="E20" s="207"/>
      <c r="F20" s="207"/>
      <c r="G20" s="207"/>
      <c r="H20" s="208"/>
    </row>
  </sheetData>
  <sheetProtection algorithmName="SHA-512" hashValue="R5EpunR4uSemL2Jfq74Csnmq/hrtTJwCtgJu47n/ozhJTRdwQqkTttrU3RcUSqxhE9A7EfEPMtOU/BDaPP1bPg==" saltValue="dX2pnV6WrPC6osxwjw9RlA==" spinCount="100000" sheet="1" objects="1" scenarios="1"/>
  <mergeCells count="11">
    <mergeCell ref="B2:F6"/>
    <mergeCell ref="B8:H8"/>
    <mergeCell ref="B20:H20"/>
    <mergeCell ref="B10:H10"/>
    <mergeCell ref="B11:H11"/>
    <mergeCell ref="B12:H12"/>
    <mergeCell ref="B13:H13"/>
    <mergeCell ref="B9:H9"/>
    <mergeCell ref="B17:H17"/>
    <mergeCell ref="B18:H18"/>
    <mergeCell ref="B19:H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C9925-C029-45FD-9938-E1ECA58E556B}"/>
</file>

<file path=customXml/itemProps2.xml><?xml version="1.0" encoding="utf-8"?>
<ds:datastoreItem xmlns:ds="http://schemas.openxmlformats.org/officeDocument/2006/customXml" ds:itemID="{0E3D86BF-338F-40B7-BDCD-B90DE47C02C1}"/>
</file>

<file path=customXml/itemProps3.xml><?xml version="1.0" encoding="utf-8"?>
<ds:datastoreItem xmlns:ds="http://schemas.openxmlformats.org/officeDocument/2006/customXml" ds:itemID="{6BB89EDB-3426-4BAF-A569-236156C19F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2022-08-17T20:29:35Z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