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/Users/chrislim/Downloads/"/>
    </mc:Choice>
  </mc:AlternateContent>
  <xr:revisionPtr revIDLastSave="0" documentId="8_{E2A4CB83-9909-FE4A-8C87-4ED476891F3F}" xr6:coauthVersionLast="47" xr6:coauthVersionMax="47" xr10:uidLastSave="{00000000-0000-0000-0000-000000000000}"/>
  <bookViews>
    <workbookView xWindow="15080" yWindow="500" windowWidth="51660" windowHeight="28300" xr2:uid="{00000000-000D-0000-FFFF-FFFF00000000}"/>
  </bookViews>
  <sheets>
    <sheet name="Funding Request Details 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dEFaCYVPQCMW7aTHlj8ocpa6SAQ=="/>
    </ext>
  </extLst>
</workbook>
</file>

<file path=xl/calcChain.xml><?xml version="1.0" encoding="utf-8"?>
<calcChain xmlns="http://schemas.openxmlformats.org/spreadsheetml/2006/main">
  <c r="A44" i="1" l="1"/>
  <c r="A37" i="1"/>
  <c r="E36" i="1"/>
  <c r="E45" i="1" s="1"/>
  <c r="A35" i="1"/>
  <c r="E33" i="1"/>
  <c r="E44" i="1" s="1"/>
  <c r="A32" i="1"/>
  <c r="A31" i="1"/>
  <c r="A30" i="1"/>
  <c r="A29" i="1"/>
  <c r="A28" i="1"/>
  <c r="A27" i="1"/>
  <c r="A26" i="1"/>
  <c r="A25" i="1"/>
  <c r="A24" i="1"/>
  <c r="E21" i="1"/>
  <c r="E22" i="1" s="1"/>
  <c r="A21" i="1"/>
  <c r="E19" i="1"/>
  <c r="A18" i="1"/>
  <c r="E37" i="1" l="1"/>
  <c r="E38" i="1" s="1"/>
  <c r="E46" i="1" s="1"/>
  <c r="E39" i="1"/>
  <c r="F39" i="1" s="1"/>
  <c r="E43" i="1"/>
  <c r="E47" i="1" s="1"/>
  <c r="F47" i="1" s="1"/>
</calcChain>
</file>

<file path=xl/sharedStrings.xml><?xml version="1.0" encoding="utf-8"?>
<sst xmlns="http://schemas.openxmlformats.org/spreadsheetml/2006/main" count="73" uniqueCount="48">
  <si>
    <t>Campus Sustainability Fund - Interim Mini Grant Request for Funding</t>
  </si>
  <si>
    <t xml:space="preserve">Instructions: Please provide financial information for your project by filling in the orange cells in this sheet. Do not enter or change anything outside of the orange cells. </t>
  </si>
  <si>
    <t xml:space="preserve">Funding for mini grants is good through FY 2022 (June 30, 2022). </t>
  </si>
  <si>
    <t>Project Summary Details</t>
  </si>
  <si>
    <t>Project Name:</t>
  </si>
  <si>
    <t>The University of Arizona Air Pollution Sensor Network</t>
  </si>
  <si>
    <t>Department Name:</t>
  </si>
  <si>
    <t>Community Environment and Policy</t>
  </si>
  <si>
    <t>Department Number:</t>
  </si>
  <si>
    <t xml:space="preserve">This can be gathered from your department's business office. </t>
  </si>
  <si>
    <t>KFS Account Number:</t>
  </si>
  <si>
    <t xml:space="preserve">This will be determined if funding is approved. </t>
  </si>
  <si>
    <t>Sub Acct Number:</t>
  </si>
  <si>
    <t>Project Code:</t>
  </si>
  <si>
    <t xml:space="preserve">Project Start Date: </t>
  </si>
  <si>
    <t>Funding Request Details</t>
  </si>
  <si>
    <t>Row</t>
  </si>
  <si>
    <t>Category</t>
  </si>
  <si>
    <t>Expense Type</t>
  </si>
  <si>
    <t>Fiscal Year 2022</t>
  </si>
  <si>
    <t>Student Employees</t>
  </si>
  <si>
    <t>Amount for Student Employees</t>
  </si>
  <si>
    <t xml:space="preserve">Please take into account the increase in the Arizona minimum wage from $12.15/hr to $12.80/hr on January 1, 2022. </t>
  </si>
  <si>
    <t>Total Personnel</t>
  </si>
  <si>
    <t>Employee Related Expenses (ERE)</t>
  </si>
  <si>
    <t>Total ERE</t>
  </si>
  <si>
    <t>Summary of Expenses/Type</t>
  </si>
  <si>
    <t>Operations/Supplies</t>
  </si>
  <si>
    <t>PurpleAir (x10 at $280 per unit)</t>
  </si>
  <si>
    <t xml:space="preserve">Please provide detail on how you arrived at each line's expense. </t>
  </si>
  <si>
    <t>AirBeam (x10 at $250 per unit)</t>
  </si>
  <si>
    <t>Installation Fees from Facilities</t>
  </si>
  <si>
    <t>Total Operations</t>
  </si>
  <si>
    <t>Capital Equipment</t>
  </si>
  <si>
    <t>Total Capital Equipment - Items must cost over $5,000. If items cost under $5,000 place item in the Operations category.</t>
  </si>
  <si>
    <t xml:space="preserve">2% Administrative Service Charge (ASC) on Expenditures </t>
  </si>
  <si>
    <t xml:space="preserve">Total Admin Service Charge </t>
  </si>
  <si>
    <t xml:space="preserve">Total </t>
  </si>
  <si>
    <t>This figure cannot exceed $7,500 (ASC must be included in the $7,500 limit).</t>
  </si>
  <si>
    <t>Project Funding Request Summary</t>
  </si>
  <si>
    <t>Expenses</t>
  </si>
  <si>
    <t>Total Personnel &amp; ERE</t>
  </si>
  <si>
    <t>Total Capital Equipment</t>
  </si>
  <si>
    <t>Total ASC</t>
  </si>
  <si>
    <t>Grand Total</t>
  </si>
  <si>
    <t>If you would like to add additional information about any items above; please reference the row # from column A and provide the information in the comment field below.</t>
  </si>
  <si>
    <t>Row #</t>
  </si>
  <si>
    <t>Additional 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</si>
</sst>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[$-409]dd\-mmm\-yy"/>
    <numFmt numFmtId="165" formatCode="_(&quot;$&quot;* #,##0_);_(&quot;$&quot;* \(#,##0\);_(&quot;$&quot;* &quot;-&quot;??_);_(@_)"/>
    <numFmt numFmtId="166" formatCode="&quot;$&quot;#,##0.00"/>
    <numFmt numFmtId="167" formatCode="_(&quot;$&quot;* #,##0.00_);_(&quot;$&quot;* \(#,##0.00\);_(&quot;$&quot;* &quot;—&quot;??_);_(@_)"/>
    <numFmt numFmtId="168" formatCode="0.0%"/>
    <numFmt numFmtId="169" formatCode="_(* #,##0_);_(* \(#,##0\);_(* &quot;-&quot;??_);_(@_)"/>
    <numFmt numFmtId="170" formatCode="_(&quot;$&quot;* #,##0_);_(&quot;$&quot;* \(#,##0\);_(&quot;$&quot;* &quot;—&quot;??_);_(@_)"/>
  </numFmts>
  <fonts count="15">
    <font>
      <sz val="11"/>
      <color theme="1"/>
      <name val="Arial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i/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i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rgb="FF002060"/>
        <bgColor rgb="FF002060"/>
      </patternFill>
    </fill>
    <fill>
      <patternFill patternType="solid">
        <fgColor rgb="FFE2EFD9"/>
        <bgColor rgb="FFE2EFD9"/>
      </patternFill>
    </fill>
    <fill>
      <patternFill patternType="solid">
        <fgColor rgb="FFA5A5A5"/>
        <bgColor rgb="FFA5A5A5"/>
      </patternFill>
    </fill>
    <fill>
      <patternFill patternType="solid">
        <fgColor rgb="FFA6A6A6"/>
        <bgColor rgb="FFA6A6A6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AEABAB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969696"/>
      </right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double">
        <color rgb="FF000000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A5A5A5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969696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96969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thin">
        <color rgb="FF969696"/>
      </right>
      <top style="double">
        <color rgb="FF000000"/>
      </top>
      <bottom style="medium">
        <color rgb="FF000000"/>
      </bottom>
      <diagonal/>
    </border>
    <border>
      <left style="thin">
        <color rgb="FF969696"/>
      </left>
      <right style="thin">
        <color rgb="FF969696"/>
      </right>
      <top style="double">
        <color rgb="FF000000"/>
      </top>
      <bottom style="medium">
        <color rgb="FF000000"/>
      </bottom>
      <diagonal/>
    </border>
    <border>
      <left/>
      <right style="thin">
        <color rgb="FF969696"/>
      </right>
      <top style="medium">
        <color rgb="FF000000"/>
      </top>
      <bottom style="medium">
        <color rgb="FF000000"/>
      </bottom>
      <diagonal/>
    </border>
    <border>
      <left style="thin">
        <color rgb="FF969696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7F7F7F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rgb="FF7F7F7F"/>
      </bottom>
      <diagonal/>
    </border>
    <border>
      <left/>
      <right/>
      <top style="thick">
        <color rgb="FF000000"/>
      </top>
      <bottom style="thin">
        <color rgb="FF7F7F7F"/>
      </bottom>
      <diagonal/>
    </border>
    <border>
      <left/>
      <right style="thin">
        <color rgb="FF7F7F7F"/>
      </right>
      <top style="thick">
        <color rgb="FF000000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rgb="FF000000"/>
      </left>
      <right/>
      <top style="thin">
        <color rgb="FF7F7F7F"/>
      </top>
      <bottom style="medium">
        <color rgb="FF000000"/>
      </bottom>
      <diagonal/>
    </border>
    <border>
      <left/>
      <right/>
      <top style="thin">
        <color rgb="FF7F7F7F"/>
      </top>
      <bottom style="medium">
        <color rgb="FF000000"/>
      </bottom>
      <diagonal/>
    </border>
    <border>
      <left/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9" fontId="2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39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10" fontId="3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/>
    </xf>
    <xf numFmtId="39" fontId="6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3" fillId="0" borderId="1" xfId="0" quotePrefix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165" fontId="5" fillId="5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9" fontId="5" fillId="0" borderId="0" xfId="0" applyNumberFormat="1" applyFont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166" fontId="3" fillId="3" borderId="10" xfId="0" applyNumberFormat="1" applyFont="1" applyFill="1" applyBorder="1" applyAlignment="1">
      <alignment horizontal="left"/>
    </xf>
    <xf numFmtId="43" fontId="3" fillId="0" borderId="0" xfId="0" applyNumberFormat="1" applyFont="1"/>
    <xf numFmtId="167" fontId="3" fillId="0" borderId="0" xfId="0" applyNumberFormat="1" applyFont="1" applyAlignment="1">
      <alignment horizontal="left"/>
    </xf>
    <xf numFmtId="167" fontId="3" fillId="0" borderId="14" xfId="0" applyNumberFormat="1" applyFont="1" applyBorder="1" applyAlignment="1">
      <alignment horizontal="left"/>
    </xf>
    <xf numFmtId="0" fontId="3" fillId="0" borderId="7" xfId="0" applyFont="1" applyBorder="1"/>
    <xf numFmtId="0" fontId="3" fillId="0" borderId="7" xfId="0" applyFont="1" applyBorder="1" applyAlignment="1">
      <alignment horizontal="left"/>
    </xf>
    <xf numFmtId="168" fontId="3" fillId="0" borderId="15" xfId="0" applyNumberFormat="1" applyFont="1" applyBorder="1" applyAlignment="1">
      <alignment horizontal="right"/>
    </xf>
    <xf numFmtId="169" fontId="3" fillId="2" borderId="7" xfId="0" applyNumberFormat="1" applyFont="1" applyFill="1" applyBorder="1" applyAlignment="1">
      <alignment horizontal="right"/>
    </xf>
    <xf numFmtId="43" fontId="3" fillId="0" borderId="0" xfId="0" applyNumberFormat="1" applyFont="1" applyAlignment="1">
      <alignment horizontal="left"/>
    </xf>
    <xf numFmtId="165" fontId="5" fillId="6" borderId="16" xfId="0" applyNumberFormat="1" applyFont="1" applyFill="1" applyBorder="1" applyAlignment="1">
      <alignment horizontal="left"/>
    </xf>
    <xf numFmtId="0" fontId="10" fillId="0" borderId="17" xfId="0" applyFont="1" applyBorder="1" applyAlignment="1">
      <alignment horizontal="left"/>
    </xf>
    <xf numFmtId="166" fontId="3" fillId="3" borderId="20" xfId="0" applyNumberFormat="1" applyFont="1" applyFill="1" applyBorder="1" applyAlignment="1">
      <alignment horizontal="left"/>
    </xf>
    <xf numFmtId="0" fontId="10" fillId="0" borderId="21" xfId="0" applyFont="1" applyBorder="1" applyAlignment="1">
      <alignment horizontal="left"/>
    </xf>
    <xf numFmtId="166" fontId="3" fillId="3" borderId="24" xfId="0" applyNumberFormat="1" applyFont="1" applyFill="1" applyBorder="1" applyAlignment="1">
      <alignment horizontal="left"/>
    </xf>
    <xf numFmtId="0" fontId="11" fillId="0" borderId="0" xfId="0" applyFont="1"/>
    <xf numFmtId="0" fontId="3" fillId="0" borderId="25" xfId="0" applyFont="1" applyBorder="1" applyAlignment="1">
      <alignment horizontal="center"/>
    </xf>
    <xf numFmtId="0" fontId="11" fillId="0" borderId="0" xfId="0" applyFont="1" applyAlignment="1">
      <alignment horizontal="left"/>
    </xf>
    <xf numFmtId="165" fontId="5" fillId="6" borderId="28" xfId="0" applyNumberFormat="1" applyFont="1" applyFill="1" applyBorder="1" applyAlignment="1">
      <alignment horizontal="left"/>
    </xf>
    <xf numFmtId="0" fontId="3" fillId="0" borderId="29" xfId="0" applyFont="1" applyBorder="1" applyAlignment="1">
      <alignment horizontal="left"/>
    </xf>
    <xf numFmtId="165" fontId="3" fillId="8" borderId="31" xfId="0" applyNumberFormat="1" applyFont="1" applyFill="1" applyBorder="1" applyAlignment="1">
      <alignment horizontal="left"/>
    </xf>
    <xf numFmtId="165" fontId="5" fillId="6" borderId="35" xfId="0" applyNumberFormat="1" applyFont="1" applyFill="1" applyBorder="1" applyAlignment="1">
      <alignment horizontal="left"/>
    </xf>
    <xf numFmtId="165" fontId="13" fillId="4" borderId="37" xfId="0" applyNumberFormat="1" applyFont="1" applyFill="1" applyBorder="1" applyAlignment="1">
      <alignment horizontal="left"/>
    </xf>
    <xf numFmtId="167" fontId="11" fillId="0" borderId="20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70" fontId="3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165" fontId="3" fillId="2" borderId="44" xfId="0" applyNumberFormat="1" applyFont="1" applyFill="1" applyBorder="1" applyAlignment="1">
      <alignment horizontal="left"/>
    </xf>
    <xf numFmtId="169" fontId="3" fillId="2" borderId="48" xfId="0" applyNumberFormat="1" applyFont="1" applyFill="1" applyBorder="1" applyAlignment="1">
      <alignment horizontal="left"/>
    </xf>
    <xf numFmtId="169" fontId="3" fillId="2" borderId="49" xfId="0" applyNumberFormat="1" applyFont="1" applyFill="1" applyBorder="1" applyAlignment="1">
      <alignment horizontal="left"/>
    </xf>
    <xf numFmtId="169" fontId="3" fillId="2" borderId="53" xfId="0" applyNumberFormat="1" applyFont="1" applyFill="1" applyBorder="1" applyAlignment="1">
      <alignment horizontal="left"/>
    </xf>
    <xf numFmtId="0" fontId="5" fillId="5" borderId="54" xfId="0" applyFont="1" applyFill="1" applyBorder="1" applyAlignment="1">
      <alignment horizontal="left" vertical="center"/>
    </xf>
    <xf numFmtId="165" fontId="5" fillId="5" borderId="55" xfId="0" applyNumberFormat="1" applyFont="1" applyFill="1" applyBorder="1" applyAlignment="1">
      <alignment vertical="center"/>
    </xf>
    <xf numFmtId="39" fontId="3" fillId="0" borderId="0" xfId="0" applyNumberFormat="1" applyFont="1"/>
    <xf numFmtId="0" fontId="12" fillId="4" borderId="2" xfId="0" applyFont="1" applyFill="1" applyBorder="1"/>
    <xf numFmtId="0" fontId="12" fillId="4" borderId="56" xfId="0" applyFont="1" applyFill="1" applyBorder="1"/>
    <xf numFmtId="0" fontId="12" fillId="4" borderId="57" xfId="0" applyFont="1" applyFill="1" applyBorder="1"/>
    <xf numFmtId="0" fontId="3" fillId="3" borderId="26" xfId="0" applyFont="1" applyFill="1" applyBorder="1" applyAlignment="1">
      <alignment horizontal="center" vertical="top" wrapText="1"/>
    </xf>
    <xf numFmtId="0" fontId="5" fillId="9" borderId="41" xfId="0" applyFont="1" applyFill="1" applyBorder="1" applyAlignment="1">
      <alignment horizontal="left"/>
    </xf>
    <xf numFmtId="0" fontId="5" fillId="9" borderId="45" xfId="0" applyFont="1" applyFill="1" applyBorder="1" applyAlignment="1">
      <alignment horizontal="left"/>
    </xf>
    <xf numFmtId="0" fontId="5" fillId="9" borderId="50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5" fillId="5" borderId="38" xfId="0" applyFont="1" applyFill="1" applyBorder="1" applyAlignment="1">
      <alignment horizontal="center" vertical="center"/>
    </xf>
    <xf numFmtId="165" fontId="5" fillId="7" borderId="26" xfId="0" applyNumberFormat="1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0" fontId="5" fillId="6" borderId="32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3" fillId="3" borderId="22" xfId="0" applyFont="1" applyFill="1" applyBorder="1" applyAlignment="1">
      <alignment horizontal="left"/>
    </xf>
    <xf numFmtId="0" fontId="5" fillId="6" borderId="1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5" fillId="2" borderId="1" xfId="0" applyFont="1" applyFill="1" applyBorder="1"/>
    <xf numFmtId="0" fontId="9" fillId="0" borderId="54" xfId="0" applyFont="1" applyBorder="1" applyAlignment="1"/>
    <xf numFmtId="0" fontId="5" fillId="5" borderId="14" xfId="0" applyFont="1" applyFill="1" applyBorder="1" applyAlignment="1">
      <alignment horizontal="left" vertical="center"/>
    </xf>
    <xf numFmtId="0" fontId="9" fillId="0" borderId="9" xfId="0" applyFont="1" applyBorder="1" applyAlignment="1"/>
    <xf numFmtId="0" fontId="9" fillId="0" borderId="12" xfId="0" applyFont="1" applyBorder="1" applyAlignment="1"/>
    <xf numFmtId="0" fontId="9" fillId="0" borderId="13" xfId="0" applyFont="1" applyBorder="1" applyAlignment="1"/>
    <xf numFmtId="165" fontId="5" fillId="6" borderId="29" xfId="0" applyNumberFormat="1" applyFont="1" applyFill="1" applyBorder="1" applyAlignment="1">
      <alignment horizontal="left"/>
    </xf>
    <xf numFmtId="0" fontId="3" fillId="3" borderId="58" xfId="0" applyFont="1" applyFill="1" applyBorder="1" applyAlignment="1">
      <alignment horizontal="left"/>
    </xf>
    <xf numFmtId="0" fontId="9" fillId="0" borderId="18" xfId="0" applyFont="1" applyBorder="1" applyAlignment="1"/>
    <xf numFmtId="0" fontId="9" fillId="0" borderId="0" xfId="0" applyFont="1" applyAlignment="1">
      <alignment horizontal="left"/>
    </xf>
    <xf numFmtId="0" fontId="3" fillId="3" borderId="59" xfId="0" applyFont="1" applyFill="1" applyBorder="1" applyAlignment="1">
      <alignment horizontal="left"/>
    </xf>
    <xf numFmtId="0" fontId="9" fillId="0" borderId="19" xfId="0" applyFont="1" applyBorder="1" applyAlignment="1"/>
    <xf numFmtId="0" fontId="9" fillId="0" borderId="23" xfId="0" applyFont="1" applyBorder="1" applyAlignment="1"/>
    <xf numFmtId="0" fontId="9" fillId="0" borderId="27" xfId="0" applyFont="1" applyBorder="1" applyAlignment="1"/>
    <xf numFmtId="0" fontId="9" fillId="0" borderId="30" xfId="0" applyFont="1" applyBorder="1" applyAlignment="1"/>
    <xf numFmtId="0" fontId="9" fillId="0" borderId="33" xfId="0" applyFont="1" applyBorder="1" applyAlignment="1"/>
    <xf numFmtId="0" fontId="9" fillId="0" borderId="34" xfId="0" applyFont="1" applyBorder="1" applyAlignment="1"/>
    <xf numFmtId="0" fontId="9" fillId="0" borderId="36" xfId="0" applyFont="1" applyBorder="1" applyAlignment="1"/>
    <xf numFmtId="0" fontId="9" fillId="0" borderId="39" xfId="0" applyFont="1" applyBorder="1" applyAlignment="1"/>
    <xf numFmtId="0" fontId="9" fillId="0" borderId="40" xfId="0" applyFont="1" applyBorder="1" applyAlignment="1"/>
    <xf numFmtId="0" fontId="9" fillId="0" borderId="42" xfId="0" applyFont="1" applyBorder="1" applyAlignment="1"/>
    <xf numFmtId="0" fontId="9" fillId="0" borderId="43" xfId="0" applyFont="1" applyBorder="1" applyAlignment="1"/>
    <xf numFmtId="0" fontId="9" fillId="0" borderId="46" xfId="0" applyFont="1" applyBorder="1" applyAlignment="1"/>
    <xf numFmtId="0" fontId="9" fillId="0" borderId="47" xfId="0" applyFont="1" applyBorder="1" applyAlignment="1"/>
    <xf numFmtId="0" fontId="9" fillId="0" borderId="51" xfId="0" applyFont="1" applyBorder="1" applyAlignment="1"/>
    <xf numFmtId="0" fontId="9" fillId="0" borderId="52" xfId="0" applyFont="1" applyBorder="1" applyAlignment="1"/>
    <xf numFmtId="0" fontId="9" fillId="0" borderId="4" xfId="0" applyFont="1" applyBorder="1" applyAlignment="1"/>
    <xf numFmtId="0" fontId="9" fillId="3" borderId="58" xfId="0" applyFont="1" applyFill="1" applyBorder="1" applyAlignment="1">
      <alignment horizontal="left" vertical="top"/>
    </xf>
    <xf numFmtId="0" fontId="9" fillId="3" borderId="59" xfId="0" applyFont="1" applyFill="1" applyBorder="1" applyAlignment="1">
      <alignment horizontal="left" vertical="top"/>
    </xf>
  </cellXfs>
  <cellStyles count="1">
    <cellStyle name="Normal" xfId="0" builtinId="0"/>
  </cellStyles>
  <dxfs count="1">
    <dxf>
      <font>
        <color rgb="FFFFFFFF"/>
      </font>
      <fill>
        <patternFill patternType="solid">
          <fgColor rgb="FF990000"/>
          <bgColor rgb="FF99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6"/>
  <sheetViews>
    <sheetView tabSelected="1" workbookViewId="0">
      <selection activeCell="C26" sqref="C26:D26"/>
    </sheetView>
  </sheetViews>
  <sheetFormatPr defaultColWidth="12.625" defaultRowHeight="15" customHeight="1"/>
  <cols>
    <col min="1" max="1" width="19.5" customWidth="1"/>
    <col min="2" max="2" width="43.125" customWidth="1"/>
    <col min="3" max="3" width="39" customWidth="1"/>
    <col min="4" max="4" width="12.5" customWidth="1"/>
    <col min="5" max="5" width="13.625" customWidth="1"/>
    <col min="6" max="6" width="12.625" customWidth="1"/>
    <col min="7" max="7" width="7.875" customWidth="1"/>
    <col min="8" max="25" width="7.625" customWidth="1"/>
  </cols>
  <sheetData>
    <row r="1" spans="1:25" ht="14.25" customHeight="1">
      <c r="A1" s="1" t="s">
        <v>0</v>
      </c>
      <c r="B1" s="2"/>
      <c r="C1" s="3"/>
      <c r="D1" s="4"/>
      <c r="E1" s="5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4.25" customHeight="1">
      <c r="A2" s="8"/>
      <c r="B2" s="2"/>
      <c r="C2" s="3"/>
      <c r="D2" s="4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4.25" customHeight="1">
      <c r="A3" s="9" t="s">
        <v>1</v>
      </c>
      <c r="B3" s="4"/>
      <c r="C3" s="10"/>
      <c r="D3" s="4"/>
      <c r="E3" s="5"/>
      <c r="F3" s="4"/>
      <c r="G3" s="11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4.25" customHeight="1">
      <c r="A4" s="5" t="s">
        <v>2</v>
      </c>
      <c r="B4" s="4"/>
      <c r="C4" s="10"/>
      <c r="D4" s="4"/>
      <c r="E4" s="5"/>
      <c r="F4" s="4"/>
      <c r="G4" s="11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4.25" customHeight="1">
      <c r="A5" s="5"/>
      <c r="B5" s="4"/>
      <c r="C5" s="10"/>
      <c r="D5" s="4"/>
      <c r="E5" s="5"/>
      <c r="F5" s="4"/>
      <c r="G5" s="11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4.25" customHeight="1">
      <c r="A6" s="82" t="s">
        <v>3</v>
      </c>
      <c r="B6" s="82"/>
      <c r="C6" s="4"/>
      <c r="D6" s="4"/>
      <c r="E6" s="5"/>
      <c r="F6" s="4"/>
      <c r="G6" s="11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4.25" customHeight="1">
      <c r="A7" s="12" t="s">
        <v>4</v>
      </c>
      <c r="B7" s="13" t="s">
        <v>5</v>
      </c>
      <c r="C7" s="10"/>
      <c r="D7" s="10"/>
      <c r="E7" s="9"/>
      <c r="F7" s="4"/>
      <c r="G7" s="14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4.25" customHeight="1">
      <c r="A8" s="12" t="s">
        <v>6</v>
      </c>
      <c r="B8" s="13" t="s">
        <v>7</v>
      </c>
      <c r="C8" s="10"/>
      <c r="D8" s="10"/>
      <c r="E8" s="9"/>
      <c r="F8" s="4"/>
      <c r="G8" s="1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4.25" customHeight="1">
      <c r="A9" s="12" t="s">
        <v>8</v>
      </c>
      <c r="B9" s="13">
        <v>4206</v>
      </c>
      <c r="C9" s="5" t="s">
        <v>9</v>
      </c>
      <c r="D9" s="10"/>
      <c r="E9" s="9"/>
      <c r="F9" s="4"/>
      <c r="G9" s="1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4.25" customHeight="1">
      <c r="A10" s="12" t="s">
        <v>10</v>
      </c>
      <c r="B10" s="15" t="s">
        <v>11</v>
      </c>
      <c r="C10" s="5"/>
      <c r="D10" s="10"/>
      <c r="E10" s="5"/>
      <c r="F10" s="4"/>
      <c r="G10" s="16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4.25" customHeight="1">
      <c r="A11" s="12" t="s">
        <v>12</v>
      </c>
      <c r="B11" s="15" t="s">
        <v>11</v>
      </c>
      <c r="C11" s="5"/>
      <c r="D11" s="17"/>
      <c r="E11" s="5"/>
      <c r="F11" s="4"/>
      <c r="G11" s="11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4.25" customHeight="1">
      <c r="A12" s="12" t="s">
        <v>13</v>
      </c>
      <c r="B12" s="15" t="s">
        <v>11</v>
      </c>
      <c r="C12" s="5"/>
      <c r="D12" s="10"/>
      <c r="E12" s="5"/>
      <c r="F12" s="4"/>
      <c r="G12" s="11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4.25" customHeight="1">
      <c r="A13" s="18" t="s">
        <v>14</v>
      </c>
      <c r="B13" s="15" t="s">
        <v>11</v>
      </c>
      <c r="C13" s="17"/>
      <c r="D13" s="17"/>
      <c r="E13" s="5"/>
      <c r="F13" s="19"/>
      <c r="G13" s="11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4.25" customHeight="1">
      <c r="A14" s="7"/>
      <c r="B14" s="19"/>
      <c r="C14" s="19"/>
      <c r="D14" s="19"/>
      <c r="E14" s="20"/>
      <c r="F14" s="19"/>
      <c r="G14" s="11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4.25" customHeight="1">
      <c r="A15" s="21"/>
      <c r="B15" s="22"/>
      <c r="C15" s="19"/>
      <c r="D15" s="22"/>
      <c r="E15" s="23"/>
      <c r="F15" s="19"/>
      <c r="G15" s="11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4.25" customHeight="1">
      <c r="A16" s="80" t="s">
        <v>15</v>
      </c>
      <c r="B16" s="83"/>
      <c r="C16" s="83"/>
      <c r="D16" s="83"/>
      <c r="E16" s="83"/>
      <c r="F16" s="24"/>
      <c r="G16" s="2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4.25" customHeight="1">
      <c r="A17" s="84" t="s">
        <v>16</v>
      </c>
      <c r="B17" s="25" t="s">
        <v>17</v>
      </c>
      <c r="C17" s="25" t="s">
        <v>18</v>
      </c>
      <c r="D17" s="25"/>
      <c r="E17" s="26" t="s">
        <v>19</v>
      </c>
      <c r="F17" s="27"/>
      <c r="G17" s="2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4.25" customHeight="1">
      <c r="A18" s="29">
        <f>+ROW(18:18)</f>
        <v>18</v>
      </c>
      <c r="B18" s="30" t="s">
        <v>20</v>
      </c>
      <c r="C18" s="81" t="s">
        <v>21</v>
      </c>
      <c r="D18" s="85"/>
      <c r="E18" s="31">
        <v>1035</v>
      </c>
      <c r="F18" s="5" t="s">
        <v>22</v>
      </c>
      <c r="G18" s="32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4.25" customHeight="1">
      <c r="A19" s="79" t="s">
        <v>23</v>
      </c>
      <c r="B19" s="86"/>
      <c r="C19" s="86"/>
      <c r="D19" s="87"/>
      <c r="E19" s="88">
        <f>SUM(E18)</f>
        <v>1035</v>
      </c>
      <c r="F19" s="33"/>
      <c r="G19" s="32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4.25" customHeight="1">
      <c r="A20" s="25" t="s">
        <v>16</v>
      </c>
      <c r="B20" s="25" t="s">
        <v>17</v>
      </c>
      <c r="C20" s="25" t="s">
        <v>18</v>
      </c>
      <c r="D20" s="25"/>
      <c r="E20" s="26" t="s">
        <v>19</v>
      </c>
      <c r="F20" s="34"/>
      <c r="G20" s="32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4.25" customHeight="1">
      <c r="A21" s="29">
        <f>+ROW(21:21)</f>
        <v>21</v>
      </c>
      <c r="B21" s="35" t="s">
        <v>24</v>
      </c>
      <c r="C21" s="36" t="s">
        <v>20</v>
      </c>
      <c r="D21" s="37">
        <v>1.7000000000000001E-2</v>
      </c>
      <c r="E21" s="38">
        <f>E18*D21</f>
        <v>17.595000000000002</v>
      </c>
      <c r="F21" s="39"/>
      <c r="G21" s="32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4.25" customHeight="1">
      <c r="A22" s="79" t="s">
        <v>25</v>
      </c>
      <c r="B22" s="86"/>
      <c r="C22" s="86"/>
      <c r="D22" s="87"/>
      <c r="E22" s="40">
        <f>SUM(E21)</f>
        <v>17.595000000000002</v>
      </c>
      <c r="F22" s="33"/>
      <c r="G22" s="32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4.25" customHeight="1">
      <c r="A23" s="84" t="s">
        <v>16</v>
      </c>
      <c r="B23" s="25" t="s">
        <v>17</v>
      </c>
      <c r="C23" s="25" t="s">
        <v>26</v>
      </c>
      <c r="D23" s="25"/>
      <c r="E23" s="26" t="s">
        <v>19</v>
      </c>
      <c r="F23" s="33"/>
      <c r="G23" s="32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4.25" customHeight="1">
      <c r="A24" s="29">
        <f t="shared" ref="A24:A32" si="0">+ROW(24:24)</f>
        <v>24</v>
      </c>
      <c r="B24" s="41" t="s">
        <v>27</v>
      </c>
      <c r="C24" s="89" t="s">
        <v>28</v>
      </c>
      <c r="D24" s="90"/>
      <c r="E24" s="31">
        <v>2800</v>
      </c>
      <c r="F24" s="91" t="s">
        <v>29</v>
      </c>
      <c r="G24" s="3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4.25" customHeight="1">
      <c r="A25" s="29">
        <f t="shared" si="0"/>
        <v>25</v>
      </c>
      <c r="B25" s="41" t="s">
        <v>27</v>
      </c>
      <c r="C25" s="92" t="s">
        <v>30</v>
      </c>
      <c r="D25" s="93"/>
      <c r="E25" s="42">
        <v>2500</v>
      </c>
      <c r="F25" s="39"/>
      <c r="G25" s="32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4.25" customHeight="1">
      <c r="A26" s="29">
        <f t="shared" si="0"/>
        <v>26</v>
      </c>
      <c r="B26" s="41" t="s">
        <v>27</v>
      </c>
      <c r="C26" s="92" t="s">
        <v>31</v>
      </c>
      <c r="D26" s="93"/>
      <c r="E26" s="42">
        <v>1000</v>
      </c>
      <c r="F26" s="39"/>
      <c r="G26" s="32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4.25" customHeight="1">
      <c r="A27" s="29">
        <f t="shared" si="0"/>
        <v>27</v>
      </c>
      <c r="B27" s="41" t="s">
        <v>27</v>
      </c>
      <c r="C27" s="92"/>
      <c r="D27" s="93"/>
      <c r="E27" s="42"/>
      <c r="F27" s="39"/>
      <c r="G27" s="32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4.25" customHeight="1">
      <c r="A28" s="29">
        <f t="shared" si="0"/>
        <v>28</v>
      </c>
      <c r="B28" s="41" t="s">
        <v>27</v>
      </c>
      <c r="C28" s="92"/>
      <c r="D28" s="93"/>
      <c r="E28" s="42"/>
      <c r="F28" s="39"/>
      <c r="G28" s="32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4.25" customHeight="1">
      <c r="A29" s="29">
        <f t="shared" si="0"/>
        <v>29</v>
      </c>
      <c r="B29" s="41" t="s">
        <v>27</v>
      </c>
      <c r="C29" s="92"/>
      <c r="D29" s="93"/>
      <c r="E29" s="42"/>
      <c r="F29" s="39"/>
      <c r="G29" s="32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4.25" customHeight="1">
      <c r="A30" s="29">
        <f t="shared" si="0"/>
        <v>30</v>
      </c>
      <c r="B30" s="41" t="s">
        <v>27</v>
      </c>
      <c r="C30" s="92"/>
      <c r="D30" s="93"/>
      <c r="E30" s="42"/>
      <c r="F30" s="39"/>
      <c r="G30" s="32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4.25" customHeight="1">
      <c r="A31" s="29">
        <f t="shared" si="0"/>
        <v>31</v>
      </c>
      <c r="B31" s="41" t="s">
        <v>27</v>
      </c>
      <c r="C31" s="92"/>
      <c r="D31" s="93"/>
      <c r="E31" s="42"/>
      <c r="F31" s="39"/>
      <c r="G31" s="32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4.25" customHeight="1">
      <c r="A32" s="29">
        <f t="shared" si="0"/>
        <v>32</v>
      </c>
      <c r="B32" s="43" t="s">
        <v>27</v>
      </c>
      <c r="C32" s="78"/>
      <c r="D32" s="94"/>
      <c r="E32" s="44"/>
      <c r="F32" s="39"/>
      <c r="G32" s="32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4.25" customHeight="1">
      <c r="A33" s="79" t="s">
        <v>32</v>
      </c>
      <c r="B33" s="86"/>
      <c r="C33" s="86"/>
      <c r="D33" s="87"/>
      <c r="E33" s="88">
        <f>SUM(E24:E32)</f>
        <v>6300</v>
      </c>
      <c r="F33" s="33"/>
      <c r="G33" s="32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4.25" customHeight="1">
      <c r="A34" s="84" t="s">
        <v>16</v>
      </c>
      <c r="B34" s="25" t="s">
        <v>17</v>
      </c>
      <c r="C34" s="25" t="s">
        <v>26</v>
      </c>
      <c r="D34" s="25"/>
      <c r="E34" s="26" t="s">
        <v>19</v>
      </c>
      <c r="F34" s="45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25" ht="14.25" customHeight="1">
      <c r="A35" s="46">
        <f>+ROW(35:35)</f>
        <v>35</v>
      </c>
      <c r="B35" s="47" t="s">
        <v>33</v>
      </c>
      <c r="C35" s="92"/>
      <c r="D35" s="93"/>
      <c r="E35" s="31"/>
      <c r="F35" s="45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25" ht="14.25" customHeight="1">
      <c r="A36" s="74" t="s">
        <v>34</v>
      </c>
      <c r="B36" s="95"/>
      <c r="C36" s="95"/>
      <c r="D36" s="95"/>
      <c r="E36" s="48">
        <f>SUM(E35)</f>
        <v>0</v>
      </c>
      <c r="F36" s="47"/>
      <c r="G36" s="4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5" ht="14.25" customHeight="1">
      <c r="A37" s="29">
        <f>+ROW(37:37)</f>
        <v>37</v>
      </c>
      <c r="B37" s="49" t="s">
        <v>35</v>
      </c>
      <c r="C37" s="75"/>
      <c r="D37" s="96"/>
      <c r="E37" s="50">
        <f>SUM(E19+E22+E33+E36)*0.02</f>
        <v>147.05190000000002</v>
      </c>
      <c r="F37" s="39"/>
      <c r="G37" s="32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4.25" customHeight="1">
      <c r="A38" s="76" t="s">
        <v>36</v>
      </c>
      <c r="B38" s="97"/>
      <c r="C38" s="97"/>
      <c r="D38" s="98"/>
      <c r="E38" s="51">
        <f>SUM(E37)</f>
        <v>147.05190000000002</v>
      </c>
      <c r="F38" s="33"/>
      <c r="G38" s="32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4.25" customHeight="1">
      <c r="A39" s="77" t="s">
        <v>37</v>
      </c>
      <c r="B39" s="83"/>
      <c r="C39" s="83"/>
      <c r="D39" s="99"/>
      <c r="E39" s="52">
        <f>SUM(E19,E22,E33,E38,E36)</f>
        <v>7499.6469000000006</v>
      </c>
      <c r="F39" s="53" t="str">
        <f>IF(E39&gt;7500,"OVER BUDGET", " ")</f>
        <v xml:space="preserve"> </v>
      </c>
      <c r="G39" s="54" t="s">
        <v>38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4.25" customHeight="1">
      <c r="A40" s="4"/>
      <c r="B40" s="5"/>
      <c r="C40" s="5"/>
      <c r="D40" s="5"/>
      <c r="E40" s="55"/>
      <c r="F40" s="55"/>
      <c r="G40" s="32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4.25" customHeight="1">
      <c r="A41" s="77" t="s">
        <v>39</v>
      </c>
      <c r="B41" s="83"/>
      <c r="C41" s="83"/>
      <c r="D41" s="83"/>
      <c r="E41" s="83"/>
      <c r="F41" s="4"/>
      <c r="G41" s="32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4.25" customHeight="1">
      <c r="A42" s="73" t="s">
        <v>40</v>
      </c>
      <c r="B42" s="100"/>
      <c r="C42" s="100"/>
      <c r="D42" s="101"/>
      <c r="E42" s="26" t="s">
        <v>19</v>
      </c>
      <c r="F42" s="56"/>
      <c r="G42" s="32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4.25" customHeight="1">
      <c r="A43" s="68" t="s">
        <v>41</v>
      </c>
      <c r="B43" s="102"/>
      <c r="C43" s="102"/>
      <c r="D43" s="103"/>
      <c r="E43" s="57">
        <f>+E19+E22</f>
        <v>1052.595</v>
      </c>
      <c r="F43" s="33"/>
      <c r="G43" s="32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4.25" customHeight="1">
      <c r="A44" s="69" t="str">
        <f>A33</f>
        <v>Total Operations</v>
      </c>
      <c r="B44" s="104"/>
      <c r="C44" s="104"/>
      <c r="D44" s="105"/>
      <c r="E44" s="58">
        <f>E33</f>
        <v>6300</v>
      </c>
      <c r="F44" s="39"/>
      <c r="G44" s="32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4.25" customHeight="1">
      <c r="A45" s="69" t="s">
        <v>42</v>
      </c>
      <c r="B45" s="104"/>
      <c r="C45" s="104"/>
      <c r="D45" s="105"/>
      <c r="E45" s="59">
        <f>E36</f>
        <v>0</v>
      </c>
      <c r="F45" s="39"/>
      <c r="G45" s="32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4.25" customHeight="1">
      <c r="A46" s="70" t="s">
        <v>43</v>
      </c>
      <c r="B46" s="106"/>
      <c r="C46" s="106"/>
      <c r="D46" s="107"/>
      <c r="E46" s="60">
        <f>E38</f>
        <v>147.05190000000002</v>
      </c>
      <c r="F46" s="39"/>
      <c r="G46" s="3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4.25" customHeight="1">
      <c r="A47" s="71" t="s">
        <v>44</v>
      </c>
      <c r="B47" s="83"/>
      <c r="C47" s="83"/>
      <c r="D47" s="61"/>
      <c r="E47" s="62">
        <f>SUM(E43:E46)</f>
        <v>7499.6469000000006</v>
      </c>
      <c r="F47" s="53" t="str">
        <f>IF(E47&gt;7500,"OVER BUDGET", " ")</f>
        <v xml:space="preserve"> </v>
      </c>
      <c r="G47" s="54" t="s">
        <v>38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4.25" customHeight="1">
      <c r="A48" s="7"/>
      <c r="B48" s="7"/>
      <c r="C48" s="7"/>
      <c r="D48" s="7"/>
      <c r="E48" s="7"/>
      <c r="F48" s="7"/>
      <c r="G48" s="63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4.25" customHeight="1">
      <c r="A49" s="7"/>
      <c r="B49" s="7"/>
      <c r="C49" s="7"/>
      <c r="D49" s="7"/>
      <c r="E49" s="7"/>
      <c r="F49" s="7"/>
      <c r="G49" s="63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5.75" customHeight="1">
      <c r="A50" s="72" t="s">
        <v>45</v>
      </c>
      <c r="B50" s="108"/>
      <c r="C50" s="108"/>
      <c r="D50" s="108"/>
      <c r="E50" s="108"/>
      <c r="F50" s="7"/>
      <c r="G50" s="63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4.25" customHeight="1">
      <c r="A51" s="64" t="s">
        <v>46</v>
      </c>
      <c r="B51" s="65" t="s">
        <v>47</v>
      </c>
      <c r="C51" s="66"/>
      <c r="D51" s="66"/>
      <c r="E51" s="66"/>
      <c r="F51" s="7"/>
      <c r="G51" s="63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4.25" customHeight="1">
      <c r="A52" s="109"/>
      <c r="B52" s="67"/>
      <c r="C52" s="95"/>
      <c r="D52" s="95"/>
      <c r="E52" s="93"/>
      <c r="F52" s="33"/>
      <c r="G52" s="32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4.25" customHeight="1">
      <c r="A53" s="110"/>
      <c r="B53" s="67"/>
      <c r="C53" s="95"/>
      <c r="D53" s="95"/>
      <c r="E53" s="93"/>
      <c r="F53" s="39"/>
      <c r="G53" s="32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4.25" customHeight="1">
      <c r="A54" s="110"/>
      <c r="B54" s="67"/>
      <c r="C54" s="95"/>
      <c r="D54" s="95"/>
      <c r="E54" s="93"/>
      <c r="F54" s="39"/>
      <c r="G54" s="32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4.25" customHeight="1">
      <c r="A55" s="110"/>
      <c r="B55" s="67"/>
      <c r="C55" s="95"/>
      <c r="D55" s="95"/>
      <c r="E55" s="93"/>
      <c r="F55" s="39"/>
      <c r="G55" s="32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4.25" customHeight="1">
      <c r="A56" s="110"/>
      <c r="B56" s="67"/>
      <c r="C56" s="95"/>
      <c r="D56" s="95"/>
      <c r="E56" s="93"/>
      <c r="F56" s="39"/>
      <c r="G56" s="32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4.25" customHeight="1">
      <c r="A57" s="110"/>
      <c r="B57" s="67"/>
      <c r="C57" s="95"/>
      <c r="D57" s="95"/>
      <c r="E57" s="93"/>
      <c r="F57" s="39"/>
      <c r="G57" s="32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4.25" customHeight="1">
      <c r="A58" s="110"/>
      <c r="B58" s="67"/>
      <c r="C58" s="95"/>
      <c r="D58" s="95"/>
      <c r="E58" s="93"/>
      <c r="F58" s="54"/>
      <c r="G58" s="32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14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14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14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14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14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14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14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14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14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ht="14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ht="14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ht="14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ht="14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ht="14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ht="14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ht="14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ht="14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ht="14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ht="14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ht="14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ht="14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1:25" ht="14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1:25" ht="14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1:25" ht="14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1:25" ht="14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spans="1:25" ht="14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spans="1:25" ht="14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 spans="1:25" ht="14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</row>
    <row r="998" spans="1:25" ht="14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</row>
    <row r="999" spans="1:25" ht="14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</row>
    <row r="1000" spans="1:25" ht="14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</row>
    <row r="1001" spans="1:25" ht="14.2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</row>
    <row r="1002" spans="1:25" ht="14.25" customHeight="1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</row>
    <row r="1003" spans="1:25" ht="14.25" customHeight="1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</row>
    <row r="1004" spans="1:25" ht="14.25" customHeight="1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</row>
    <row r="1005" spans="1:25" ht="14.25" customHeight="1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</row>
    <row r="1006" spans="1:25" ht="14.25" customHeight="1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</row>
  </sheetData>
  <mergeCells count="34">
    <mergeCell ref="A16:E16"/>
    <mergeCell ref="C18:D18"/>
    <mergeCell ref="A19:D19"/>
    <mergeCell ref="A22:D22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A33:D33"/>
    <mergeCell ref="C35:D35"/>
    <mergeCell ref="A36:D36"/>
    <mergeCell ref="C37:D37"/>
    <mergeCell ref="A38:D38"/>
    <mergeCell ref="A39:D39"/>
    <mergeCell ref="A41:E41"/>
    <mergeCell ref="A42:D42"/>
    <mergeCell ref="B53:E53"/>
    <mergeCell ref="B54:E54"/>
    <mergeCell ref="B55:E55"/>
    <mergeCell ref="B56:E56"/>
    <mergeCell ref="B57:E57"/>
    <mergeCell ref="B58:E58"/>
    <mergeCell ref="A43:D43"/>
    <mergeCell ref="A44:D44"/>
    <mergeCell ref="A45:D45"/>
    <mergeCell ref="A46:D46"/>
    <mergeCell ref="A47:C47"/>
    <mergeCell ref="A50:E50"/>
    <mergeCell ref="B52:E52"/>
  </mergeCells>
  <conditionalFormatting sqref="F39 F47">
    <cfRule type="notContainsBlanks" dxfId="0" priority="1">
      <formula>LEN(TRIM(F39))&gt;0</formula>
    </cfRule>
  </conditionalFormatting>
  <dataValidations count="1">
    <dataValidation type="decimal" allowBlank="1" sqref="E18 E21 E24 E25:F32 E35" xr:uid="{00000000-0002-0000-0000-000000000000}">
      <formula1>0</formula1>
      <formula2>1000000</formula2>
    </dataValidation>
  </dataValidation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9D80DA73D0024C9B533841C956BF4A" ma:contentTypeVersion="15" ma:contentTypeDescription="Create a new document." ma:contentTypeScope="" ma:versionID="680fb769e312b2a554b26d9413d97b37">
  <xsd:schema xmlns:xsd="http://www.w3.org/2001/XMLSchema" xmlns:xs="http://www.w3.org/2001/XMLSchema" xmlns:p="http://schemas.microsoft.com/office/2006/metadata/properties" xmlns:ns2="6f7fe747-9619-4bf6-9a12-ea6a6eb0fb61" xmlns:ns3="c5c5f828-e87a-4676-9ab8-38db4895ca32" targetNamespace="http://schemas.microsoft.com/office/2006/metadata/properties" ma:root="true" ma:fieldsID="b7d6f3f7d4477dd335f5a2d37868314b" ns2:_="" ns3:_="">
    <xsd:import namespace="6f7fe747-9619-4bf6-9a12-ea6a6eb0fb61"/>
    <xsd:import namespace="c5c5f828-e87a-4676-9ab8-38db4895ca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fe747-9619-4bf6-9a12-ea6a6eb0f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1dced58-e0b4-42b2-b81d-05092f917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5f828-e87a-4676-9ab8-38db4895ca3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0f691d7-ec98-4c73-a5cb-db0dda1cc6c2}" ma:internalName="TaxCatchAll" ma:showField="CatchAllData" ma:web="c5c5f828-e87a-4676-9ab8-38db4895ca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7fe747-9619-4bf6-9a12-ea6a6eb0fb61">
      <Terms xmlns="http://schemas.microsoft.com/office/infopath/2007/PartnerControls"/>
    </lcf76f155ced4ddcb4097134ff3c332f>
    <TaxCatchAll xmlns="c5c5f828-e87a-4676-9ab8-38db4895ca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E3FD02-ABCC-4E2B-A175-CD2AA50034AE}"/>
</file>

<file path=customXml/itemProps2.xml><?xml version="1.0" encoding="utf-8"?>
<ds:datastoreItem xmlns:ds="http://schemas.openxmlformats.org/officeDocument/2006/customXml" ds:itemID="{2E956206-D4F7-43F8-AB68-FA18852CFF62}"/>
</file>

<file path=customXml/itemProps3.xml><?xml version="1.0" encoding="utf-8"?>
<ds:datastoreItem xmlns:ds="http://schemas.openxmlformats.org/officeDocument/2006/customXml" ds:itemID="{BF1498F1-542B-40B6-84EB-AC35994AFA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Moore, Mary</dc:creator>
  <cp:keywords/>
  <dc:description/>
  <cp:lastModifiedBy>Singhal, Prarthanaa - (prarthanaa)</cp:lastModifiedBy>
  <cp:revision/>
  <dcterms:created xsi:type="dcterms:W3CDTF">2021-07-07T22:51:00Z</dcterms:created>
  <dcterms:modified xsi:type="dcterms:W3CDTF">2022-08-31T23:02:06Z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0x010100529D80DA73D0024C9B533841C956BF4A</vt:lpwstr>
  </property>
  <property fmtid="{D5CDD505-2E9C-101B-9397-08002B2CF9AE}" pid="3" name="MediaServiceImageTags">
    <vt:lpwstr/>
  </property>
</Properties>
</file>