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mc:AlternateContent xmlns:mc="http://schemas.openxmlformats.org/markup-compatibility/2006">
    <mc:Choice Requires="x15">
      <x15ac:absPath xmlns:x15ac="http://schemas.microsoft.com/office/spreadsheetml/2010/11/ac" url="https://emailarizona.sharepoint.com/sites/BASS-CentralOfficeofSustainability/Shared Documents/CSF General/Budget Templates/FY2023/"/>
    </mc:Choice>
  </mc:AlternateContent>
  <xr:revisionPtr revIDLastSave="134" documentId="8_{EDECBC6A-3B2D-4386-AEAB-D92027D855BD}" xr6:coauthVersionLast="47" xr6:coauthVersionMax="47" xr10:uidLastSave="{6BE6DF59-A0A9-41F8-ABB8-97905978812E}"/>
  <bookViews>
    <workbookView xWindow="28680" yWindow="-120" windowWidth="29040" windowHeight="15840" firstSheet="4" activeTab="2"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D57" i="1" l="1"/>
  <c r="B2" i="1"/>
  <c r="B2" i="3"/>
  <c r="B2" i="4"/>
  <c r="D11" i="4"/>
  <c r="G13" i="4"/>
  <c r="H13" i="4" s="1"/>
  <c r="G14" i="4"/>
  <c r="H14" i="4" s="1"/>
  <c r="G15" i="4"/>
  <c r="H15" i="4" s="1"/>
  <c r="G16" i="4"/>
  <c r="H16" i="4" s="1"/>
  <c r="G17" i="4"/>
  <c r="H17" i="4" s="1"/>
  <c r="F19" i="4"/>
  <c r="H19" i="4" l="1"/>
  <c r="G19" i="4"/>
  <c r="D13" i="1" l="1"/>
  <c r="D18" i="1"/>
  <c r="D24" i="1"/>
  <c r="D40" i="1"/>
  <c r="D44" i="1"/>
  <c r="D52" i="1"/>
  <c r="D60" i="1"/>
  <c r="C24" i="3" l="1"/>
  <c r="C34" i="3"/>
  <c r="C28" i="3" l="1"/>
  <c r="C21" i="3"/>
  <c r="C23" i="3"/>
  <c r="D14" i="1" l="1"/>
  <c r="D15" i="1" s="1"/>
  <c r="D19" i="1" l="1"/>
  <c r="C22" i="3" l="1"/>
  <c r="D20" i="1"/>
  <c r="D58" i="1" s="1"/>
  <c r="D61" i="1" l="1"/>
  <c r="F61" i="1"/>
  <c r="C25" i="3"/>
  <c r="C36" i="3" s="1"/>
  <c r="C38" i="3" s="1"/>
  <c r="G61" i="1" l="1"/>
  <c r="D25" i="3"/>
  <c r="E25" i="3" s="1"/>
</calcChain>
</file>

<file path=xl/sharedStrings.xml><?xml version="1.0" encoding="utf-8"?>
<sst xmlns="http://schemas.openxmlformats.org/spreadsheetml/2006/main" count="120" uniqueCount="85">
  <si>
    <r>
      <rPr>
        <b/>
        <sz val="11"/>
        <color rgb="FF000000"/>
        <rFont val="Calibri"/>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rPr>
      <t>uploading this template to Google Sheet breaks it and will not be accepted.</t>
    </r>
  </si>
  <si>
    <t>Campus Sustainability Fund - Mini Grant Funding Request - Instructions &amp; Guidelines</t>
  </si>
  <si>
    <r>
      <rPr>
        <b/>
        <u/>
        <sz val="11"/>
        <color rgb="FF000000"/>
        <rFont val="Calibri"/>
      </rPr>
      <t>Instructions:</t>
    </r>
    <r>
      <rPr>
        <sz val="11"/>
        <color rgb="FF000000"/>
        <rFont val="Calibri"/>
      </rPr>
      <t xml:space="preserve"> This budget template must be filled out as part of any </t>
    </r>
    <r>
      <rPr>
        <b/>
        <sz val="11"/>
        <color rgb="FF000000"/>
        <rFont val="Calibri"/>
      </rPr>
      <t xml:space="preserve">Mini Grant </t>
    </r>
    <r>
      <rPr>
        <sz val="11"/>
        <color rgb="FF000000"/>
        <rFont val="Calibri"/>
      </rPr>
      <t xml:space="preserve">application for funding from the University of Arizona Campus Sustainability Fund. Please ensure you are completing the version of this template for the correct funding cycle. This template must be submitted with applications as part of the </t>
    </r>
    <r>
      <rPr>
        <b/>
        <sz val="11"/>
        <color rgb="FF000000"/>
        <rFont val="Calibri"/>
      </rPr>
      <t>Fall 2024 or Spring 2025 Mini Grant</t>
    </r>
    <r>
      <rPr>
        <sz val="11"/>
        <color rgb="FF000000"/>
        <rFont val="Calibri"/>
      </rPr>
      <t xml:space="preserve"> funding cycles. Please complete your project's budget with the assistance of your Fiscal Officer. </t>
    </r>
    <r>
      <rPr>
        <b/>
        <sz val="11"/>
        <color rgb="FFFF0000"/>
        <rFont val="Calibri"/>
      </rPr>
      <t xml:space="preserve">All budgets must be approved by your Fiscal Officer prior to submission.
</t>
    </r>
    <r>
      <rPr>
        <sz val="11"/>
        <color rgb="FF000000"/>
        <rFont val="Calibri"/>
      </rPr>
      <t xml:space="preserve">
This budget template is broken into three parts, each requiring applicants to input information before this budget template may be submitted as part of their application. Please read the instructions and guidelines on each individual sheet carefully. More information and definitions for each sheet can be found in the Additional Info &amp; Definitions sheet.
</t>
    </r>
    <r>
      <rPr>
        <b/>
        <sz val="11"/>
        <color rgb="FF000000"/>
        <rFont val="Calibri"/>
      </rPr>
      <t xml:space="preserve">
Applicants should enter information into the sky blue cells on each sheet, where applicable, and mind the pop-up notes throughout the sheet, providing any notes they feel will help bolster their overall proposal and/or that tie back to their written application. </t>
    </r>
    <r>
      <rPr>
        <sz val="11"/>
        <color rgb="FF000000"/>
        <rFont val="Calibri"/>
      </rPr>
      <t xml:space="preserve">You will </t>
    </r>
    <r>
      <rPr>
        <b/>
        <u/>
        <sz val="11"/>
        <color rgb="FF000000"/>
        <rFont val="Calibri"/>
      </rPr>
      <t>not</t>
    </r>
    <r>
      <rPr>
        <sz val="11"/>
        <color rgb="FF000000"/>
        <rFont val="Calibri"/>
      </rPr>
      <t xml:space="preserve"> be able to edit any cells beyond those that are sky blue. 
Improperly completing this template may result in your application being deemed "incomplete" and ineligible for review. 
</t>
    </r>
    <r>
      <rPr>
        <b/>
        <sz val="11"/>
        <color rgb="FF000000"/>
        <rFont val="Calibri"/>
      </rPr>
      <t xml:space="preserve">Please save and submit this file with the following naming format: </t>
    </r>
    <r>
      <rPr>
        <b/>
        <sz val="11"/>
        <color rgb="FFFF0000"/>
        <rFont val="Calibri"/>
      </rPr>
      <t>Project Name_2024-2025 Mini Grant Application</t>
    </r>
    <r>
      <rPr>
        <b/>
        <sz val="11"/>
        <color rgb="FF000000"/>
        <rFont val="Calibri"/>
      </rPr>
      <t xml:space="preserve">.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</si>
  <si>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r>
      <rPr>
        <b/>
        <u/>
        <sz val="11"/>
        <color rgb="FF000000"/>
        <rFont val="Calibri"/>
      </rPr>
      <t>Instructions</t>
    </r>
    <r>
      <rPr>
        <sz val="11"/>
        <color rgb="FF000000"/>
        <rFont val="Calibri"/>
      </rPr>
      <t xml:space="preserve">: This sheet serves to summarize all student personnel expenditures associated with your project. Mini Grants only support student employees. </t>
    </r>
    <r>
      <rPr>
        <b/>
        <sz val="11"/>
        <color rgb="FF000000"/>
        <rFont val="Calibri"/>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</si>
  <si>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</si>
  <si>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</si>
  <si>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</si>
  <si>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</si>
  <si>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</si>
  <si>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</si>
  <si>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</si>
  <si>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</si>
  <si>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</si>
  <si>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</si>
  <si>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</si>
  <si>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</si>
  <si>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</si>
  <si>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</si>
  <si>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Student Employee #2</t>
  </si>
  <si>
    <t>Student Employee #3</t>
  </si>
  <si>
    <t>Student Employee #4</t>
  </si>
  <si>
    <t>Student Employee #5</t>
  </si>
  <si>
    <t xml:space="preserve">Total Personnel/ERE     </t>
  </si>
  <si>
    <r>
      <rPr>
        <b/>
        <u/>
        <sz val="11"/>
        <color rgb="FF000000"/>
        <rFont val="Calibri"/>
      </rPr>
      <t>Instructions</t>
    </r>
    <r>
      <rPr>
        <sz val="11"/>
        <color rgb="FF000000"/>
        <rFont val="Calibri"/>
      </rPr>
      <t xml:space="preserve">: This sheet serves as a summary of your proposed project's operating budget. </t>
    </r>
    <r>
      <rPr>
        <b/>
        <sz val="11"/>
        <color rgb="FF000000"/>
        <rFont val="Calibri"/>
      </rPr>
      <t>Additional information and definitions can be found in the Additional Info &amp; Definitions sheet.</t>
    </r>
  </si>
  <si>
    <r>
      <rPr>
        <sz val="11"/>
        <color rgb="FF000000"/>
        <rFont val="Calibri"/>
      </rPr>
      <t xml:space="preserve">Supplies &amp; Related Operations Expenses may include event space rental, supplies, speaker fees, etc. Please provide more detail than just "supplies" by including more information such as "Approximately X posters for advertising, including design and printing costs," or "room rental, anticipated in the Student Union," etc. </t>
    </r>
    <r>
      <rPr>
        <b/>
        <sz val="11"/>
        <color rgb="FF000000"/>
        <rFont val="Calibri"/>
      </rPr>
      <t>Please buy local or support small businesses when possible</t>
    </r>
    <r>
      <rPr>
        <sz val="11"/>
        <color rgb="FF000000"/>
        <rFont val="Calibri"/>
      </rPr>
      <t xml:space="preserve">. Please keep this in mind when constructing your budget. </t>
    </r>
  </si>
  <si>
    <t xml:space="preserve">If your project requires an Estimate Request from University Facility Services* please ensure you break out the cost into labor and materials. In another line, add the estimate request fee. More details are on the Additional Info &amp; Definitions sheet. </t>
  </si>
  <si>
    <r>
      <rPr>
        <sz val="11"/>
        <color rgb="FF000000"/>
        <rFont val="Calibri"/>
      </rPr>
      <t xml:space="preserve">As a reminder, all funding for Mini Grants is attached to the University of Arizona's fiscal year schedule with approved funding dispersed within two weeks of project approval and </t>
    </r>
    <r>
      <rPr>
        <b/>
        <sz val="11"/>
        <color rgb="FF000000"/>
        <rFont val="Calibri"/>
      </rPr>
      <t>must be spent by June 30, 2025</t>
    </r>
    <r>
      <rPr>
        <sz val="11"/>
        <color rgb="FF000000"/>
        <rFont val="Calibri"/>
      </rPr>
      <t xml:space="preserve">. Spending not used within the approved fiscal year must be returned to the Campus Sustainability Fund and spending outside of the approved time period will require repayment to the CSF. </t>
    </r>
  </si>
  <si>
    <t>Note that your budget request will be rounded up to the nearest $10 and $100, respectively, to keep numbers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</si>
  <si>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</si>
  <si>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&amp; Employee Related Expenses</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</si>
  <si>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</si>
  <si>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</si>
  <si>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</si>
  <si>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</si>
  <si>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</si>
  <si>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</si>
  <si>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</si>
  <si>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</si>
  <si>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</si>
  <si>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</si>
  <si>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</si>
  <si>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</si>
  <si>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Grocery Tote Bag w/ Reinforced Base</t>
  </si>
  <si>
    <t>Minimum of 1,500 bags including UA branding and shipping</t>
  </si>
  <si>
    <t xml:space="preserve">Total Supplies &amp; Related Operations     </t>
  </si>
  <si>
    <t>Travel</t>
  </si>
  <si>
    <t>Category (Object Codes 7000-7980)</t>
  </si>
  <si>
    <t>Air Travel</t>
  </si>
  <si>
    <t>Ground Travel</t>
  </si>
  <si>
    <t>Hotels</t>
  </si>
  <si>
    <t>Other Travel</t>
  </si>
  <si>
    <t xml:space="preserve">Total Travel     </t>
  </si>
  <si>
    <t>Total Mini Grant Funding Request</t>
  </si>
  <si>
    <t>Funding Request Amount</t>
  </si>
  <si>
    <t xml:space="preserve">Total Mini Grant Funding Request     </t>
  </si>
  <si>
    <t xml:space="preserve">Rounded Mini Grant Funding Request     </t>
  </si>
  <si>
    <r>
      <rPr>
        <b/>
        <u/>
        <sz val="11"/>
        <color rgb="FF000000"/>
        <rFont val="Calibri"/>
      </rPr>
      <t>Instructions:</t>
    </r>
    <r>
      <rPr>
        <sz val="11"/>
        <color rgb="FF000000"/>
        <rFont val="Calibri"/>
      </rPr>
      <t xml:space="preserve"> This sheet is a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rgb="FF000000"/>
        <rFont val="Calibri"/>
      </rPr>
      <t xml:space="preserve">In-kind support </t>
    </r>
    <r>
      <rPr>
        <b/>
        <u/>
        <sz val="11"/>
        <color rgb="FF000000"/>
        <rFont val="Calibri"/>
      </rPr>
      <t>should</t>
    </r>
    <r>
      <rPr>
        <b/>
        <sz val="11"/>
        <color rgb="FF000000"/>
        <rFont val="Calibri"/>
      </rPr>
      <t xml:space="preserve"> be included. Applicants must disclose additional/ supporting funds and their amounts.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</si>
  <si>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t>Project Information Summary</t>
  </si>
  <si>
    <t>Project Name</t>
  </si>
  <si>
    <t>Campus Pantry Reusable Bags</t>
  </si>
  <si>
    <t>Department Name (no abbreviations please)</t>
  </si>
  <si>
    <t>Associated Students of the University of Arizona</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</si>
  <si>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</si>
  <si>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</si>
  <si>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</si>
  <si>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</si>
  <si>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</si>
  <si>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</si>
  <si>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</si>
  <si>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</si>
  <si>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</si>
  <si>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</si>
  <si>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</si>
  <si>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</si>
  <si>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</si>
  <si>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</si>
  <si>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</si>
  <si>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</si>
  <si>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</si>
  <si>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rPr>
      <t xml:space="preserve">     * Minimum Wage: </t>
    </r>
    <r>
      <rPr>
        <sz val="11"/>
        <color rgb="FF000000"/>
        <rFont val="Calibri"/>
      </rPr>
      <t xml:space="preserve">Please ensure that all hourly rates meet the minimum wage. Minimum wage for student employees is currently $14.50 per hour. Minimum wage is expected to rise in future years. </t>
    </r>
  </si>
  <si>
    <r>
      <rPr>
        <b/>
        <sz val="11"/>
        <color rgb="FF000000"/>
        <rFont val="Calibri"/>
      </rPr>
      <t xml:space="preserve">     * </t>
    </r>
    <r>
      <rPr>
        <b/>
        <i/>
        <sz val="11"/>
        <color rgb="FF000000"/>
        <rFont val="Calibri"/>
      </rPr>
      <t>Student Stipends</t>
    </r>
    <r>
      <rPr>
        <b/>
        <sz val="11"/>
        <color rgb="FF000000"/>
        <rFont val="Calibri"/>
      </rPr>
      <t>:</t>
    </r>
    <r>
      <rPr>
        <sz val="11"/>
        <color rgb="FF000000"/>
        <rFont val="Calibri"/>
      </rPr>
      <t xml:space="preserve"> The CSF does not fund student </t>
    </r>
    <r>
      <rPr>
        <i/>
        <sz val="11"/>
        <color rgb="FF000000"/>
        <rFont val="Calibri"/>
      </rPr>
      <t>stipends</t>
    </r>
    <r>
      <rPr>
        <sz val="11"/>
        <color rgb="FF000000"/>
        <rFont val="Calibri"/>
      </rPr>
      <t xml:space="preserve"> unless an explicit exception has been made. The Committee strongly supports paying students the minimum wage or higher as an hourly employee. Stipends can be added as an expense on the operating budget tab. Applicants may pay more than the current minimum wage if they feel it is appropriate. If you require an exception from the CSF Committee, please contact Emily Haworth at emilyhaworth@arizona.edu.</t>
    </r>
  </si>
  <si>
    <r>
      <rPr>
        <sz val="11"/>
        <color rgb="FF000000"/>
        <rFont val="Calibri"/>
      </rPr>
      <t xml:space="preserve">     </t>
    </r>
    <r>
      <rPr>
        <b/>
        <i/>
        <sz val="11"/>
        <color rgb="FF000000"/>
        <rFont val="Calibri"/>
      </rPr>
      <t xml:space="preserve">* Employee Related Expenses (ERE): </t>
    </r>
    <r>
      <rPr>
        <sz val="11"/>
        <color rgb="FF000000"/>
        <rFont val="Calibri"/>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2025 (https://financialservices.arizona.edu/accounting/ere-rates), these rates are as follows and are automatically used in the Mini Grant Personnel Summary Sheet. </t>
    </r>
  </si>
  <si>
    <t>Fiscal Year 2025</t>
  </si>
  <si>
    <t xml:space="preserve">   Operating Budget Information &amp; Definitions:</t>
  </si>
  <si>
    <r>
      <rPr>
        <sz val="11"/>
        <color rgb="FF000000"/>
        <rFont val="Calibri"/>
      </rPr>
      <t xml:space="preserve">     </t>
    </r>
    <r>
      <rPr>
        <b/>
        <i/>
        <sz val="11"/>
        <color rgb="FF000000"/>
        <rFont val="Calibri"/>
      </rPr>
      <t>* Fiscal Year</t>
    </r>
    <r>
      <rPr>
        <sz val="11"/>
        <color rgb="FF000000"/>
        <rFont val="Calibri"/>
      </rPr>
      <t>:</t>
    </r>
    <r>
      <rPr>
        <b/>
        <sz val="11"/>
        <color rgb="FF000000"/>
        <rFont val="Calibri"/>
      </rPr>
      <t xml:space="preserve"> </t>
    </r>
    <r>
      <rPr>
        <sz val="11"/>
        <color rgb="FF000000"/>
        <rFont val="Calibri"/>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Funding not used within the approved fiscal year must be returned to the Campus Sustainability Fund and spending outside of the approved time period will require repayment to the CSF. 
     *</t>
    </r>
    <r>
      <rPr>
        <b/>
        <i/>
        <sz val="11"/>
        <color rgb="FF000000"/>
        <rFont val="Calibri"/>
      </rPr>
      <t>Estimate Request from University Facility Services:</t>
    </r>
    <r>
      <rPr>
        <sz val="11"/>
        <color rgb="FF000000"/>
        <rFont val="Calibri"/>
      </rPr>
      <t xml:space="preserve"> 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estimate fees are a separate expense that does not count towards the total Renovation Cost. Charge for Estimates:
•	$100       Less than $10,000                                              
•	$500       Between $10,000 and $50,000 
•	$750       Between $50,000 and $100,000 
•	$1,000   Greater than $100,000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</si>
</sst>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dd\-mmm\-yy"/>
    <numFmt numFmtId="165" formatCode="_(&quot;$&quot;* #,##0.00_);_(&quot;$&quot;* \(#,##0.00\);_(&quot;$&quot;* &quot;-&quot;???_);_(@_)"/>
    <numFmt numFmtId="166" formatCode="0.0%"/>
    <numFmt numFmtId="167" formatCode="_([$$-409]* #,##0.00_);_([$$-409]* \(#,##0.00\);_([$$-409]* &quot;-&quot;??_);_(@_)"/>
  </numFmts>
  <fonts count="32">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sz val="11"/>
      <color rgb="FFFF0000"/>
      <name val="Calibri"/>
      <family val="2"/>
      <scheme val="major"/>
    </font>
    <font>
      <b/>
      <i/>
      <sz val="14"/>
      <color theme="1"/>
      <name val="Calibri"/>
      <family val="2"/>
      <scheme val="major"/>
    </font>
    <font>
      <b/>
      <i/>
      <sz val="11"/>
      <color rgb="FF000000"/>
      <name val="Calibri"/>
    </font>
    <font>
      <sz val="11"/>
      <color rgb="FF000000"/>
      <name val="Calibri"/>
    </font>
    <font>
      <b/>
      <sz val="11"/>
      <color rgb="FF000000"/>
      <name val="Calibri"/>
    </font>
    <font>
      <b/>
      <sz val="11"/>
      <color rgb="FFFF0000"/>
      <name val="Calibri"/>
    </font>
    <font>
      <b/>
      <sz val="11"/>
      <color theme="1"/>
      <name val="Calibri"/>
    </font>
    <font>
      <b/>
      <u/>
      <sz val="11"/>
      <color rgb="FF000000"/>
      <name val="Calibri"/>
    </font>
    <font>
      <sz val="11"/>
      <color theme="1"/>
      <name val="Calibri"/>
    </font>
    <font>
      <i/>
      <sz val="11"/>
      <color rgb="FF000000"/>
      <name val="Calibri"/>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50">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3">
    <xf numFmtId="0" fontId="0" fillId="0" borderId="0"/>
    <xf numFmtId="44" fontId="3" fillId="0" borderId="0" applyFont="0" applyFill="0" applyBorder="0" applyAlignment="0" applyProtection="0"/>
    <xf numFmtId="9" fontId="21" fillId="0" borderId="0" applyFont="0" applyFill="0" applyBorder="0" applyAlignment="0" applyProtection="0"/>
  </cellStyleXfs>
  <cellXfs count="234">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3" fillId="0" borderId="10" xfId="0" applyFont="1" applyBorder="1" applyAlignment="1">
      <alignment horizontal="center" vertical="center"/>
    </xf>
    <xf numFmtId="0" fontId="14" fillId="7" borderId="15" xfId="0" applyFont="1" applyFill="1" applyBorder="1" applyAlignment="1">
      <alignment horizontal="center" vertical="center"/>
    </xf>
    <xf numFmtId="0" fontId="14" fillId="7" borderId="17" xfId="0" applyFont="1" applyFill="1" applyBorder="1" applyAlignment="1">
      <alignment horizontal="center" vertical="center"/>
    </xf>
    <xf numFmtId="0" fontId="13" fillId="0" borderId="19" xfId="0" applyFont="1" applyBorder="1" applyAlignment="1">
      <alignment horizontal="left" vertical="center"/>
    </xf>
    <xf numFmtId="0" fontId="13"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44" fontId="11" fillId="0" borderId="4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3"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6" fillId="6" borderId="28" xfId="0" applyFont="1" applyFill="1" applyBorder="1" applyAlignment="1">
      <alignment horizontal="center"/>
    </xf>
    <xf numFmtId="0" fontId="11" fillId="7" borderId="2" xfId="0" applyFont="1" applyFill="1" applyBorder="1" applyAlignment="1">
      <alignment horizontal="left" vertical="center"/>
    </xf>
    <xf numFmtId="0" fontId="13" fillId="6" borderId="23" xfId="0" applyFont="1" applyFill="1" applyBorder="1" applyAlignment="1">
      <alignment horizontal="left" vertical="center"/>
    </xf>
    <xf numFmtId="0" fontId="13" fillId="6" borderId="28" xfId="0" applyFont="1" applyFill="1" applyBorder="1" applyAlignment="1">
      <alignment horizontal="left" vertical="center"/>
    </xf>
    <xf numFmtId="0" fontId="13" fillId="7" borderId="1" xfId="0" applyFont="1" applyFill="1" applyBorder="1" applyAlignment="1">
      <alignment horizontal="left" vertical="center"/>
    </xf>
    <xf numFmtId="0" fontId="17" fillId="0" borderId="1" xfId="0" applyFont="1" applyBorder="1"/>
    <xf numFmtId="0" fontId="17" fillId="0" borderId="0" xfId="0" applyFont="1"/>
    <xf numFmtId="0" fontId="11"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3" fillId="6" borderId="23" xfId="0" applyFont="1" applyFill="1" applyBorder="1" applyAlignment="1">
      <alignment horizontal="center"/>
    </xf>
    <xf numFmtId="0" fontId="13" fillId="6" borderId="23" xfId="0" applyFont="1" applyFill="1" applyBorder="1" applyAlignment="1">
      <alignment horizontal="center" wrapText="1"/>
    </xf>
    <xf numFmtId="0" fontId="11" fillId="0" borderId="23" xfId="0" applyFont="1" applyBorder="1" applyAlignment="1">
      <alignment horizontal="center"/>
    </xf>
    <xf numFmtId="0" fontId="11" fillId="0" borderId="28" xfId="0" applyFont="1" applyBorder="1" applyAlignment="1">
      <alignment horizontal="center"/>
    </xf>
    <xf numFmtId="0" fontId="13" fillId="0" borderId="19" xfId="0" applyFont="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11" fillId="0" borderId="27" xfId="0" applyFont="1" applyBorder="1" applyAlignment="1">
      <alignment horizontal="center"/>
    </xf>
    <xf numFmtId="0" fontId="6" fillId="0" borderId="0" xfId="0" applyFont="1"/>
    <xf numFmtId="44" fontId="11" fillId="6" borderId="22" xfId="1" applyFont="1" applyFill="1" applyBorder="1" applyAlignment="1">
      <alignment horizontal="center" vertical="center"/>
    </xf>
    <xf numFmtId="44" fontId="11" fillId="6" borderId="45"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0" borderId="38" xfId="0" applyFont="1" applyBorder="1" applyAlignment="1">
      <alignment horizontal="left" vertical="center"/>
    </xf>
    <xf numFmtId="0" fontId="13"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3"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34" xfId="0" applyFont="1" applyBorder="1" applyAlignment="1">
      <alignment horizontal="center" vertical="center"/>
    </xf>
    <xf numFmtId="165" fontId="5" fillId="0" borderId="41"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4" xfId="0" applyFont="1" applyBorder="1" applyAlignment="1">
      <alignment horizontal="center" wrapText="1"/>
    </xf>
    <xf numFmtId="0" fontId="11" fillId="0" borderId="44" xfId="0" applyFont="1" applyBorder="1" applyAlignment="1">
      <alignment horizontal="left" vertical="center" wrapText="1"/>
    </xf>
    <xf numFmtId="164" fontId="11" fillId="0" borderId="44" xfId="0" applyNumberFormat="1" applyFont="1" applyBorder="1" applyAlignment="1">
      <alignment horizontal="left" vertical="center" wrapText="1"/>
    </xf>
    <xf numFmtId="0" fontId="15" fillId="3" borderId="7" xfId="0" applyFont="1" applyFill="1" applyBorder="1" applyAlignment="1">
      <alignment horizontal="right" vertical="center" wrapText="1"/>
    </xf>
    <xf numFmtId="0" fontId="19"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4" fillId="7" borderId="16" xfId="0" applyFont="1" applyFill="1" applyBorder="1" applyAlignment="1">
      <alignment horizontal="center" vertical="center" wrapText="1"/>
    </xf>
    <xf numFmtId="0" fontId="13" fillId="0" borderId="37" xfId="0" applyFont="1" applyBorder="1" applyAlignment="1">
      <alignment horizontal="left" vertical="center" wrapText="1"/>
    </xf>
    <xf numFmtId="0" fontId="13"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3"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3" fillId="7" borderId="6" xfId="0" applyFont="1" applyFill="1" applyBorder="1" applyAlignment="1">
      <alignment horizontal="left" vertical="center" wrapText="1"/>
    </xf>
    <xf numFmtId="0" fontId="0" fillId="0" borderId="0" xfId="0" applyAlignment="1">
      <alignment wrapText="1"/>
    </xf>
    <xf numFmtId="0" fontId="13" fillId="7" borderId="1" xfId="0" applyFont="1" applyFill="1" applyBorder="1" applyAlignment="1">
      <alignment horizontal="center" vertical="center"/>
    </xf>
    <xf numFmtId="0" fontId="13" fillId="0" borderId="42"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0" fontId="11" fillId="7" borderId="7" xfId="0" applyFont="1" applyFill="1" applyBorder="1" applyAlignment="1">
      <alignment horizontal="left" vertical="center"/>
    </xf>
    <xf numFmtId="0" fontId="22" fillId="0" borderId="16" xfId="0" applyFont="1" applyBorder="1" applyAlignment="1">
      <alignment horizontal="center" vertical="center"/>
    </xf>
    <xf numFmtId="0" fontId="13" fillId="0" borderId="36" xfId="0" applyFont="1" applyBorder="1" applyAlignment="1">
      <alignment horizontal="center"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6" borderId="35" xfId="0" applyFont="1" applyFill="1" applyBorder="1" applyAlignment="1">
      <alignment wrapText="1"/>
    </xf>
    <xf numFmtId="0" fontId="1" fillId="0" borderId="22" xfId="0" applyFont="1" applyBorder="1" applyAlignment="1">
      <alignment horizontal="left" vertical="center"/>
    </xf>
    <xf numFmtId="0" fontId="1" fillId="6" borderId="18" xfId="0" applyFont="1" applyFill="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167" fontId="11" fillId="6" borderId="10" xfId="1" applyNumberFormat="1" applyFont="1" applyFill="1" applyBorder="1" applyAlignment="1">
      <alignment horizontal="center" vertical="center"/>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xf>
    <xf numFmtId="0" fontId="22" fillId="0" borderId="1" xfId="0" applyFont="1" applyBorder="1" applyAlignment="1">
      <alignment horizontal="center" vertical="center"/>
    </xf>
    <xf numFmtId="0" fontId="11" fillId="0" borderId="1" xfId="0" applyFont="1" applyBorder="1" applyAlignment="1">
      <alignment horizontal="center" vertical="center" wrapText="1"/>
    </xf>
    <xf numFmtId="44" fontId="11" fillId="0" borderId="46" xfId="0" applyNumberFormat="1" applyFont="1" applyBorder="1" applyAlignment="1">
      <alignment horizontal="center" vertical="center"/>
    </xf>
    <xf numFmtId="0" fontId="13" fillId="0" borderId="0" xfId="0" applyFont="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0" borderId="0" xfId="0" applyFont="1" applyAlignment="1">
      <alignment horizont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30"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28" fillId="0" borderId="0" xfId="0" applyFont="1" applyAlignment="1">
      <alignment horizontal="left" vertical="center" wrapText="1"/>
    </xf>
    <xf numFmtId="0" fontId="13"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25"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8" fillId="3" borderId="7" xfId="0" applyFont="1" applyFill="1" applyBorder="1" applyAlignment="1">
      <alignment horizontal="right" vertical="center"/>
    </xf>
    <xf numFmtId="0" fontId="18" fillId="3" borderId="9"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9" xfId="0" applyFont="1" applyFill="1" applyBorder="1" applyAlignment="1">
      <alignment horizontal="right"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7" xfId="0" applyFont="1" applyFill="1" applyBorder="1" applyAlignment="1">
      <alignment horizontal="center" vertical="center"/>
    </xf>
    <xf numFmtId="0" fontId="15" fillId="5" borderId="16" xfId="0" applyFont="1" applyFill="1" applyBorder="1" applyAlignment="1">
      <alignment horizontal="center" vertical="center"/>
    </xf>
    <xf numFmtId="0" fontId="15" fillId="3" borderId="15" xfId="0" applyFont="1" applyFill="1" applyBorder="1" applyAlignment="1">
      <alignment horizontal="right" vertical="center"/>
    </xf>
    <xf numFmtId="0" fontId="15" fillId="3" borderId="16" xfId="0" applyFont="1" applyFill="1" applyBorder="1" applyAlignment="1">
      <alignment horizontal="right" vertical="center"/>
    </xf>
    <xf numFmtId="0" fontId="15" fillId="3" borderId="2" xfId="0" applyFont="1" applyFill="1" applyBorder="1" applyAlignment="1">
      <alignment horizontal="right" vertical="center"/>
    </xf>
    <xf numFmtId="0" fontId="15" fillId="3" borderId="4" xfId="0" applyFont="1" applyFill="1" applyBorder="1" applyAlignment="1">
      <alignment horizontal="right" vertical="center"/>
    </xf>
    <xf numFmtId="0" fontId="13" fillId="7" borderId="44" xfId="0" applyFont="1" applyFill="1" applyBorder="1" applyAlignment="1">
      <alignment horizontal="center" vertical="center"/>
    </xf>
    <xf numFmtId="0" fontId="13" fillId="7" borderId="32" xfId="0" applyFont="1" applyFill="1" applyBorder="1" applyAlignment="1">
      <alignment horizontal="center" vertical="center"/>
    </xf>
    <xf numFmtId="0" fontId="25" fillId="9" borderId="5" xfId="0" applyFont="1" applyFill="1" applyBorder="1" applyAlignment="1">
      <alignment horizontal="left" vertical="center" wrapText="1"/>
    </xf>
    <xf numFmtId="0" fontId="25" fillId="9" borderId="1" xfId="0" applyFont="1" applyFill="1" applyBorder="1" applyAlignment="1">
      <alignment horizontal="left" vertical="center" wrapText="1"/>
    </xf>
    <xf numFmtId="0" fontId="25" fillId="9" borderId="6" xfId="0" applyFont="1" applyFill="1" applyBorder="1" applyAlignment="1">
      <alignment horizontal="left" vertical="center" wrapText="1"/>
    </xf>
    <xf numFmtId="0" fontId="11" fillId="7" borderId="44" xfId="0" applyFont="1" applyFill="1" applyBorder="1" applyAlignment="1">
      <alignment horizontal="center"/>
    </xf>
    <xf numFmtId="0" fontId="11" fillId="7" borderId="32" xfId="0" applyFont="1" applyFill="1" applyBorder="1" applyAlignment="1">
      <alignment horizont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5" fillId="4" borderId="19" xfId="0" applyFont="1" applyFill="1" applyBorder="1" applyAlignment="1">
      <alignment horizontal="center"/>
    </xf>
    <xf numFmtId="0" fontId="15" fillId="4" borderId="21" xfId="0" applyFont="1" applyFill="1" applyBorder="1" applyAlignment="1">
      <alignment horizontal="center"/>
    </xf>
    <xf numFmtId="0" fontId="15" fillId="4" borderId="43" xfId="0" applyFont="1" applyFill="1" applyBorder="1" applyAlignment="1">
      <alignment horizontal="center"/>
    </xf>
    <xf numFmtId="0" fontId="25" fillId="0" borderId="2" xfId="0" applyFont="1" applyBorder="1" applyAlignment="1">
      <alignment horizontal="left" vertical="center" wrapText="1"/>
    </xf>
    <xf numFmtId="0" fontId="15" fillId="4" borderId="20" xfId="0" applyFont="1" applyFill="1" applyBorder="1" applyAlignment="1">
      <alignment horizontal="center"/>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23" fillId="9" borderId="2" xfId="0" applyFont="1" applyFill="1" applyBorder="1" applyAlignment="1">
      <alignment horizontal="left" vertical="center" wrapText="1"/>
    </xf>
    <xf numFmtId="0" fontId="23" fillId="9" borderId="3" xfId="0" applyFont="1" applyFill="1" applyBorder="1" applyAlignment="1">
      <alignment horizontal="left" vertical="center" wrapText="1"/>
    </xf>
    <xf numFmtId="0" fontId="23" fillId="9" borderId="4" xfId="0" applyFont="1" applyFill="1" applyBorder="1" applyAlignment="1">
      <alignment horizontal="left" vertical="center" wrapText="1"/>
    </xf>
    <xf numFmtId="0" fontId="26" fillId="9" borderId="47" xfId="0" applyFont="1" applyFill="1" applyBorder="1" applyAlignment="1">
      <alignment horizontal="left" vertical="center" wrapText="1"/>
    </xf>
    <xf numFmtId="0" fontId="13" fillId="9" borderId="48" xfId="0" applyFont="1" applyFill="1" applyBorder="1" applyAlignment="1">
      <alignment horizontal="left" vertical="center" wrapText="1"/>
    </xf>
    <xf numFmtId="0" fontId="13" fillId="9" borderId="49" xfId="0" applyFont="1" applyFill="1" applyBorder="1" applyAlignment="1">
      <alignment horizontal="left" vertical="center" wrapText="1"/>
    </xf>
    <xf numFmtId="0" fontId="24" fillId="9" borderId="5"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6" xfId="0" applyFont="1" applyFill="1" applyBorder="1" applyAlignment="1">
      <alignment horizontal="left" vertical="center" wrapText="1"/>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topLeftCell="C19" workbookViewId="0">
      <selection activeCell="G4" sqref="G4"/>
    </sheetView>
  </sheetViews>
  <sheetFormatPr defaultColWidth="9" defaultRowHeight="14.45"/>
  <cols>
    <col min="1" max="1" width="2.875" style="6" customWidth="1"/>
    <col min="2" max="2" width="3.125" style="6" customWidth="1"/>
    <col min="3" max="3" width="30.625" style="6" customWidth="1"/>
    <col min="4" max="4" width="10.25" style="6" customWidth="1"/>
    <col min="5" max="8" width="30.625" style="6" customWidth="1"/>
    <col min="9" max="16384" width="9" style="6"/>
  </cols>
  <sheetData>
    <row r="2" spans="2:8">
      <c r="B2" s="150"/>
      <c r="C2" s="150"/>
      <c r="D2" s="150"/>
      <c r="E2" s="150"/>
    </row>
    <row r="3" spans="2:8">
      <c r="B3" s="150"/>
      <c r="C3" s="150"/>
      <c r="D3" s="150"/>
      <c r="E3" s="150"/>
    </row>
    <row r="4" spans="2:8">
      <c r="B4" s="150"/>
      <c r="C4" s="150"/>
      <c r="D4" s="150"/>
      <c r="E4" s="150"/>
    </row>
    <row r="5" spans="2:8">
      <c r="B5" s="150"/>
      <c r="C5" s="150"/>
      <c r="D5" s="150"/>
      <c r="E5" s="150"/>
    </row>
    <row r="6" spans="2:8">
      <c r="B6" s="150"/>
      <c r="C6" s="150"/>
      <c r="D6" s="150"/>
      <c r="E6" s="150"/>
    </row>
    <row r="8" spans="2:8" ht="69.75" customHeight="1">
      <c r="B8" s="163" t="s">
        <v>0</v>
      </c>
      <c r="C8" s="164"/>
      <c r="D8" s="164"/>
      <c r="E8" s="164"/>
      <c r="F8" s="164"/>
      <c r="G8" s="164"/>
      <c r="H8" s="164"/>
    </row>
    <row r="10" spans="2:8" ht="26.45" thickBot="1">
      <c r="B10" s="151" t="s">
        <v>1</v>
      </c>
      <c r="C10" s="152"/>
      <c r="D10" s="152"/>
      <c r="E10" s="152"/>
      <c r="F10" s="152"/>
      <c r="G10" s="152"/>
      <c r="H10" s="153"/>
    </row>
    <row r="11" spans="2:8" ht="15" thickBot="1">
      <c r="B11" s="46"/>
      <c r="C11" s="47"/>
      <c r="D11" s="47"/>
      <c r="E11" s="47"/>
      <c r="F11" s="47"/>
      <c r="G11" s="47"/>
      <c r="H11" s="48"/>
    </row>
    <row r="12" spans="2:8" ht="15">
      <c r="B12" s="154" t="s">
        <v>2</v>
      </c>
      <c r="C12" s="155"/>
      <c r="D12" s="155"/>
      <c r="E12" s="155"/>
      <c r="F12" s="155"/>
      <c r="G12" s="155"/>
      <c r="H12" s="156"/>
    </row>
    <row r="13" spans="2:8">
      <c r="B13" s="157"/>
      <c r="C13" s="158"/>
      <c r="D13" s="158"/>
      <c r="E13" s="158"/>
      <c r="F13" s="158"/>
      <c r="G13" s="158"/>
      <c r="H13" s="159"/>
    </row>
    <row r="14" spans="2:8">
      <c r="B14" s="157"/>
      <c r="C14" s="158"/>
      <c r="D14" s="158"/>
      <c r="E14" s="158"/>
      <c r="F14" s="158"/>
      <c r="G14" s="158"/>
      <c r="H14" s="159"/>
    </row>
    <row r="15" spans="2:8">
      <c r="B15" s="157"/>
      <c r="C15" s="158"/>
      <c r="D15" s="158"/>
      <c r="E15" s="158"/>
      <c r="F15" s="158"/>
      <c r="G15" s="158"/>
      <c r="H15" s="159"/>
    </row>
    <row r="16" spans="2:8">
      <c r="B16" s="157"/>
      <c r="C16" s="158"/>
      <c r="D16" s="158"/>
      <c r="E16" s="158"/>
      <c r="F16" s="158"/>
      <c r="G16" s="158"/>
      <c r="H16" s="159"/>
    </row>
    <row r="17" spans="2:8">
      <c r="B17" s="157"/>
      <c r="C17" s="158"/>
      <c r="D17" s="158"/>
      <c r="E17" s="158"/>
      <c r="F17" s="158"/>
      <c r="G17" s="158"/>
      <c r="H17" s="159"/>
    </row>
    <row r="18" spans="2:8">
      <c r="B18" s="157"/>
      <c r="C18" s="158"/>
      <c r="D18" s="158"/>
      <c r="E18" s="158"/>
      <c r="F18" s="158"/>
      <c r="G18" s="158"/>
      <c r="H18" s="159"/>
    </row>
    <row r="19" spans="2:8" ht="150" customHeight="1" thickBot="1">
      <c r="B19" s="160"/>
      <c r="C19" s="161"/>
      <c r="D19" s="161"/>
      <c r="E19" s="161"/>
      <c r="F19" s="161"/>
      <c r="G19" s="161"/>
      <c r="H19" s="162"/>
    </row>
  </sheetData>
  <sheetProtection algorithmName="SHA-512" hashValue="HflMCQCBt0Jf9Ar86At8iajywnPpD8A1tjieU9z4Mh8okXwibVcjkMSmSuvkIIarLdsFjl7JsfMY9jmZyocY5g==" saltValue="T/zAit8bm48RP54sn22uA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topLeftCell="A10" zoomScaleNormal="100" workbookViewId="0">
      <selection activeCell="C13" sqref="C13"/>
    </sheetView>
  </sheetViews>
  <sheetFormatPr defaultColWidth="9" defaultRowHeight="14.45"/>
  <cols>
    <col min="1" max="1" width="3.125" style="1" customWidth="1"/>
    <col min="2" max="2" width="22.875" style="1" bestFit="1" customWidth="1"/>
    <col min="3" max="3" width="26.875" style="1" bestFit="1" customWidth="1"/>
    <col min="4" max="4" width="13.75" style="1" customWidth="1"/>
    <col min="5" max="5" width="13.625" style="1" bestFit="1" customWidth="1"/>
    <col min="6" max="6" width="18.75" style="1" customWidth="1"/>
    <col min="7" max="7" width="17.625" style="1" bestFit="1" customWidth="1"/>
    <col min="8" max="8" width="14.875" style="55" bestFit="1" customWidth="1"/>
    <col min="9" max="9" width="45.5" style="59" customWidth="1"/>
    <col min="10" max="10" width="18.125" style="1" bestFit="1" customWidth="1"/>
    <col min="11" max="11" width="16.25" style="1" bestFit="1" customWidth="1"/>
    <col min="12" max="12" width="18.125" style="1" bestFit="1" customWidth="1"/>
    <col min="13" max="13" width="12" style="58" bestFit="1" customWidth="1"/>
    <col min="14" max="14" width="10.875" style="58" customWidth="1"/>
    <col min="15" max="15" width="16.75" style="58" hidden="1" customWidth="1"/>
    <col min="16" max="16" width="30.625" style="35" customWidth="1"/>
    <col min="17" max="17" width="16.875" style="1" bestFit="1" customWidth="1"/>
    <col min="18" max="18" width="18.125" style="1" bestFit="1" customWidth="1"/>
    <col min="19" max="19" width="16.25" style="1" bestFit="1" customWidth="1"/>
    <col min="20" max="20" width="11.25" style="1" bestFit="1" customWidth="1"/>
    <col min="21" max="21" width="9.875" style="1" bestFit="1" customWidth="1"/>
    <col min="22" max="22" width="30.625" style="35" customWidth="1"/>
    <col min="23" max="16384" width="9" style="1"/>
  </cols>
  <sheetData>
    <row r="1" spans="1:22" ht="15" thickBot="1">
      <c r="A1" s="107"/>
      <c r="B1" s="107"/>
      <c r="C1" s="107"/>
      <c r="D1" s="107"/>
      <c r="E1" s="107"/>
      <c r="F1" s="107"/>
      <c r="G1" s="107"/>
      <c r="H1" s="108"/>
      <c r="I1" s="109"/>
      <c r="J1" s="107"/>
      <c r="K1" s="107"/>
      <c r="L1" s="107"/>
      <c r="M1" s="110"/>
      <c r="N1" s="110"/>
      <c r="O1" s="110"/>
      <c r="P1" s="111"/>
      <c r="Q1" s="107"/>
      <c r="R1" s="107"/>
      <c r="S1" s="107"/>
      <c r="T1" s="107"/>
      <c r="U1" s="107"/>
      <c r="V1" s="111"/>
    </row>
    <row r="2" spans="1:22" ht="26.45" thickBot="1">
      <c r="A2" s="107"/>
      <c r="B2" s="169" t="str">
        <f>_xlfn.CONCAT("Campus Sustainability Fund - Mini Grant Funding Request - Personnel Summary for", " ",'Project Information Summary'!C12)</f>
        <v>Campus Sustainability Fund - Mini Grant Funding Request - Personnel Summary for Campus Pantry Reusable Bags</v>
      </c>
      <c r="C2" s="170"/>
      <c r="D2" s="170"/>
      <c r="E2" s="170"/>
      <c r="F2" s="170"/>
      <c r="G2" s="170"/>
      <c r="H2" s="170"/>
      <c r="I2" s="171"/>
      <c r="J2" s="107"/>
      <c r="K2" s="107"/>
      <c r="L2" s="107"/>
      <c r="M2" s="110"/>
      <c r="N2" s="110"/>
      <c r="O2" s="110"/>
      <c r="P2" s="111"/>
      <c r="Q2" s="107"/>
      <c r="R2" s="107"/>
      <c r="S2" s="107"/>
      <c r="T2" s="107"/>
      <c r="U2" s="107"/>
      <c r="V2" s="111"/>
    </row>
    <row r="3" spans="1:22" ht="15" thickBot="1">
      <c r="A3" s="107"/>
      <c r="B3" s="112"/>
      <c r="C3" s="113"/>
      <c r="D3" s="113"/>
      <c r="E3" s="113"/>
      <c r="F3" s="113"/>
      <c r="G3" s="113"/>
      <c r="H3" s="114"/>
      <c r="I3" s="115"/>
      <c r="J3" s="107"/>
      <c r="K3" s="107"/>
      <c r="L3" s="107"/>
      <c r="M3" s="110"/>
      <c r="N3" s="110"/>
      <c r="O3" s="110"/>
      <c r="P3" s="111"/>
      <c r="Q3" s="107"/>
      <c r="R3" s="107"/>
      <c r="S3" s="107"/>
      <c r="T3" s="107"/>
      <c r="U3" s="107"/>
      <c r="V3" s="111"/>
    </row>
    <row r="4" spans="1:22" ht="45" customHeight="1">
      <c r="A4" s="107"/>
      <c r="B4" s="172" t="s">
        <v>3</v>
      </c>
      <c r="C4" s="173"/>
      <c r="D4" s="173"/>
      <c r="E4" s="173"/>
      <c r="F4" s="173"/>
      <c r="G4" s="173"/>
      <c r="H4" s="173"/>
      <c r="I4" s="174"/>
      <c r="J4" s="116"/>
      <c r="K4" s="116"/>
      <c r="L4" s="116"/>
      <c r="M4" s="117"/>
      <c r="N4" s="117"/>
      <c r="O4" s="117"/>
      <c r="P4" s="116"/>
      <c r="Q4" s="107"/>
      <c r="R4" s="107"/>
      <c r="S4" s="107"/>
      <c r="T4" s="107"/>
      <c r="U4" s="107"/>
      <c r="V4" s="111"/>
    </row>
    <row r="5" spans="1:22" ht="30" customHeight="1">
      <c r="A5" s="107"/>
      <c r="B5" s="175" t="s">
        <v>4</v>
      </c>
      <c r="C5" s="176"/>
      <c r="D5" s="176"/>
      <c r="E5" s="176"/>
      <c r="F5" s="176"/>
      <c r="G5" s="176"/>
      <c r="H5" s="176"/>
      <c r="I5" s="177"/>
      <c r="J5" s="116"/>
      <c r="K5" s="116"/>
      <c r="L5" s="116"/>
      <c r="M5" s="117"/>
      <c r="N5" s="117"/>
      <c r="O5" s="117"/>
      <c r="P5" s="116"/>
      <c r="Q5" s="107"/>
      <c r="R5" s="107"/>
      <c r="S5" s="107"/>
      <c r="T5" s="107"/>
      <c r="U5" s="107"/>
      <c r="V5" s="111"/>
    </row>
    <row r="6" spans="1:22" ht="43.5" customHeight="1">
      <c r="A6" s="107"/>
      <c r="B6" s="175" t="s">
        <v>5</v>
      </c>
      <c r="C6" s="176"/>
      <c r="D6" s="176"/>
      <c r="E6" s="176"/>
      <c r="F6" s="176"/>
      <c r="G6" s="176"/>
      <c r="H6" s="176"/>
      <c r="I6" s="177"/>
      <c r="J6" s="116"/>
      <c r="K6" s="116"/>
      <c r="L6" s="116"/>
      <c r="M6" s="117"/>
      <c r="N6" s="117"/>
      <c r="O6" s="117"/>
      <c r="P6" s="116"/>
      <c r="Q6" s="107"/>
      <c r="R6" s="107"/>
      <c r="S6" s="107"/>
      <c r="T6" s="107"/>
      <c r="U6" s="107"/>
      <c r="V6" s="111"/>
    </row>
    <row r="7" spans="1:22" ht="30" customHeight="1" thickBot="1">
      <c r="A7" s="107"/>
      <c r="B7" s="178" t="s">
        <v>6</v>
      </c>
      <c r="C7" s="179"/>
      <c r="D7" s="179"/>
      <c r="E7" s="179"/>
      <c r="F7" s="179"/>
      <c r="G7" s="179"/>
      <c r="H7" s="179"/>
      <c r="I7" s="180"/>
      <c r="J7" s="116"/>
      <c r="K7"/>
      <c r="L7"/>
      <c r="M7"/>
      <c r="N7"/>
      <c r="O7"/>
      <c r="P7" s="95"/>
      <c r="Q7"/>
      <c r="R7" s="107"/>
      <c r="S7" s="107"/>
      <c r="T7" s="107"/>
      <c r="U7" s="107"/>
      <c r="V7" s="111"/>
    </row>
    <row r="8" spans="1:22" ht="15" thickBot="1">
      <c r="A8" s="118"/>
      <c r="B8" s="119"/>
      <c r="C8" s="120"/>
      <c r="D8" s="120"/>
      <c r="E8" s="120"/>
      <c r="F8" s="120"/>
      <c r="G8" s="120"/>
      <c r="H8" s="121"/>
      <c r="I8" s="122"/>
      <c r="J8" s="107"/>
      <c r="K8" s="111"/>
      <c r="L8" s="107"/>
      <c r="M8" s="107"/>
      <c r="N8" s="107"/>
      <c r="O8" s="107"/>
      <c r="P8" s="107"/>
      <c r="Q8" s="107"/>
      <c r="R8" s="107"/>
      <c r="S8" s="107"/>
      <c r="T8" s="107"/>
      <c r="U8" s="107"/>
      <c r="V8" s="107"/>
    </row>
    <row r="9" spans="1:22" ht="18.600000000000001" thickBot="1">
      <c r="A9" s="118"/>
      <c r="B9" s="188" t="s">
        <v>7</v>
      </c>
      <c r="C9" s="189"/>
      <c r="D9" s="189"/>
      <c r="E9" s="189"/>
      <c r="F9" s="189"/>
      <c r="G9" s="189"/>
      <c r="H9" s="189"/>
      <c r="I9" s="190"/>
      <c r="J9" s="107"/>
      <c r="K9" s="111"/>
      <c r="L9" s="107"/>
      <c r="M9" s="107"/>
      <c r="N9" s="107"/>
      <c r="O9" s="107"/>
      <c r="P9" s="107"/>
      <c r="Q9" s="107"/>
      <c r="R9" s="107"/>
      <c r="S9" s="107"/>
      <c r="T9" s="107"/>
      <c r="U9" s="107"/>
      <c r="V9" s="107"/>
    </row>
    <row r="10" spans="1:22" ht="15" thickBot="1">
      <c r="A10" s="118"/>
      <c r="B10" s="181" t="s">
        <v>8</v>
      </c>
      <c r="C10" s="181" t="s">
        <v>9</v>
      </c>
      <c r="D10" s="185" t="s">
        <v>10</v>
      </c>
      <c r="E10" s="186"/>
      <c r="F10" s="186"/>
      <c r="G10" s="186"/>
      <c r="H10" s="187"/>
      <c r="I10" s="183" t="s">
        <v>11</v>
      </c>
      <c r="J10" s="107"/>
      <c r="K10" s="111"/>
      <c r="L10" s="107"/>
      <c r="M10" s="107"/>
      <c r="N10" s="107"/>
      <c r="O10" s="107"/>
      <c r="P10" s="107"/>
      <c r="Q10" s="107"/>
      <c r="R10" s="107"/>
      <c r="S10" s="107"/>
      <c r="T10" s="107"/>
      <c r="U10" s="107"/>
      <c r="V10" s="107"/>
    </row>
    <row r="11" spans="1:22" ht="15" thickBot="1">
      <c r="A11" s="118"/>
      <c r="B11" s="182"/>
      <c r="C11" s="182"/>
      <c r="D11" s="185" t="str">
        <f>'Additional Info &amp; Definitions'!$D$14</f>
        <v>Fiscal Year 2025</v>
      </c>
      <c r="E11" s="186"/>
      <c r="F11" s="186"/>
      <c r="G11" s="186"/>
      <c r="H11" s="187"/>
      <c r="I11" s="184"/>
      <c r="J11" s="107"/>
      <c r="K11" s="111"/>
      <c r="L11" s="107"/>
      <c r="M11" s="107"/>
      <c r="N11" s="107"/>
      <c r="O11" s="107"/>
      <c r="P11" s="107"/>
      <c r="Q11" s="107"/>
      <c r="R11" s="107"/>
      <c r="S11" s="107"/>
      <c r="T11" s="107"/>
      <c r="U11" s="107"/>
      <c r="V11" s="107"/>
    </row>
    <row r="12" spans="1:22" ht="15" thickBot="1">
      <c r="A12" s="118"/>
      <c r="B12" s="165"/>
      <c r="C12" s="166"/>
      <c r="D12" s="67" t="s">
        <v>12</v>
      </c>
      <c r="E12" s="65" t="s">
        <v>13</v>
      </c>
      <c r="F12" s="65" t="s">
        <v>14</v>
      </c>
      <c r="G12" s="68" t="s">
        <v>15</v>
      </c>
      <c r="H12" s="69" t="s">
        <v>16</v>
      </c>
      <c r="I12" s="123"/>
      <c r="J12" s="107"/>
      <c r="K12" s="111"/>
      <c r="L12" s="107"/>
      <c r="M12" s="107"/>
      <c r="N12" s="107"/>
      <c r="O12" s="107"/>
      <c r="P12" s="107"/>
      <c r="Q12" s="107"/>
      <c r="R12" s="107"/>
      <c r="S12" s="107"/>
      <c r="T12" s="107"/>
      <c r="U12" s="107"/>
      <c r="V12" s="107"/>
    </row>
    <row r="13" spans="1:22">
      <c r="A13" s="118"/>
      <c r="B13" s="124" t="s">
        <v>17</v>
      </c>
      <c r="C13" s="125"/>
      <c r="D13" s="126"/>
      <c r="E13" s="127"/>
      <c r="F13" s="128"/>
      <c r="G13" s="129">
        <f>D13*E13*F13</f>
        <v>0</v>
      </c>
      <c r="H13" s="130">
        <f>G13*'Additional Info &amp; Definitions'!$D$15</f>
        <v>0</v>
      </c>
      <c r="I13" s="131"/>
      <c r="J13" s="107"/>
      <c r="K13" s="111"/>
      <c r="L13" s="107"/>
      <c r="M13" s="107"/>
      <c r="N13" s="107"/>
      <c r="O13" s="107"/>
      <c r="P13" s="107"/>
      <c r="Q13" s="107"/>
      <c r="R13" s="107"/>
      <c r="S13" s="107"/>
      <c r="T13" s="107"/>
      <c r="U13" s="107"/>
      <c r="V13" s="107"/>
    </row>
    <row r="14" spans="1:22">
      <c r="A14" s="118"/>
      <c r="B14" s="132" t="s">
        <v>18</v>
      </c>
      <c r="C14" s="133"/>
      <c r="D14" s="126"/>
      <c r="E14" s="127"/>
      <c r="F14" s="128"/>
      <c r="G14" s="129">
        <f>D14*E14*F14</f>
        <v>0</v>
      </c>
      <c r="H14" s="130">
        <f>G14*'Additional Info &amp; Definitions'!$D$15</f>
        <v>0</v>
      </c>
      <c r="I14" s="131"/>
      <c r="J14" s="107"/>
      <c r="K14" s="111"/>
      <c r="L14" s="107"/>
      <c r="M14" s="107"/>
      <c r="N14" s="107"/>
      <c r="O14" s="107"/>
      <c r="P14" s="107"/>
      <c r="Q14" s="107"/>
      <c r="R14" s="107"/>
      <c r="S14" s="107"/>
      <c r="T14" s="107"/>
      <c r="U14" s="107"/>
      <c r="V14" s="107"/>
    </row>
    <row r="15" spans="1:22">
      <c r="A15" s="118"/>
      <c r="B15" s="132" t="s">
        <v>19</v>
      </c>
      <c r="C15" s="133"/>
      <c r="D15" s="126"/>
      <c r="E15" s="127"/>
      <c r="F15" s="128"/>
      <c r="G15" s="129">
        <f>D15*E15*F15</f>
        <v>0</v>
      </c>
      <c r="H15" s="130">
        <f>G15*'Additional Info &amp; Definitions'!$D$15</f>
        <v>0</v>
      </c>
      <c r="I15" s="131"/>
      <c r="J15" s="107"/>
      <c r="K15" s="111"/>
      <c r="L15" s="107"/>
      <c r="M15" s="107"/>
      <c r="N15" s="107"/>
      <c r="O15" s="107"/>
      <c r="P15" s="107"/>
      <c r="Q15" s="107"/>
      <c r="R15" s="107"/>
      <c r="S15" s="107"/>
      <c r="T15" s="107"/>
      <c r="U15" s="107"/>
      <c r="V15" s="107"/>
    </row>
    <row r="16" spans="1:22">
      <c r="A16" s="118"/>
      <c r="B16" s="132" t="s">
        <v>20</v>
      </c>
      <c r="C16" s="133"/>
      <c r="D16" s="126"/>
      <c r="E16" s="127"/>
      <c r="F16" s="128"/>
      <c r="G16" s="129">
        <f>D16*E16*F16</f>
        <v>0</v>
      </c>
      <c r="H16" s="130">
        <f>G16*'Additional Info &amp; Definitions'!$D$15</f>
        <v>0</v>
      </c>
      <c r="I16" s="131"/>
      <c r="J16" s="107"/>
      <c r="K16" s="111"/>
      <c r="L16" s="107"/>
      <c r="M16" s="107"/>
      <c r="N16" s="107"/>
      <c r="O16" s="107"/>
      <c r="P16" s="107"/>
      <c r="Q16" s="107"/>
      <c r="R16" s="107"/>
      <c r="S16" s="107"/>
      <c r="T16" s="107"/>
      <c r="U16" s="107"/>
      <c r="V16" s="107"/>
    </row>
    <row r="17" spans="1:22" ht="15" thickBot="1">
      <c r="A17" s="118"/>
      <c r="B17" s="132" t="s">
        <v>21</v>
      </c>
      <c r="C17" s="133"/>
      <c r="D17" s="126"/>
      <c r="E17" s="127"/>
      <c r="F17" s="128"/>
      <c r="G17" s="129">
        <f>D17*E17*F17</f>
        <v>0</v>
      </c>
      <c r="H17" s="130">
        <f>G17*'Additional Info &amp; Definitions'!$D$15</f>
        <v>0</v>
      </c>
      <c r="I17" s="131"/>
      <c r="J17" s="107"/>
      <c r="K17" s="111"/>
      <c r="L17" s="107"/>
      <c r="M17" s="107"/>
      <c r="N17" s="107"/>
      <c r="O17" s="107"/>
      <c r="P17" s="107"/>
      <c r="Q17" s="107"/>
      <c r="R17" s="107"/>
      <c r="S17" s="107"/>
      <c r="T17" s="107"/>
      <c r="U17" s="107"/>
      <c r="V17" s="107"/>
    </row>
    <row r="18" spans="1:22" ht="15" thickBot="1">
      <c r="A18" s="118"/>
      <c r="B18" s="119"/>
      <c r="C18" s="120"/>
      <c r="D18" s="120"/>
      <c r="E18" s="120"/>
      <c r="F18" s="120"/>
      <c r="G18" s="120"/>
      <c r="H18" s="121"/>
      <c r="I18" s="122"/>
      <c r="J18" s="107"/>
      <c r="K18" s="111"/>
      <c r="L18" s="107"/>
      <c r="M18" s="107"/>
      <c r="N18" s="107"/>
      <c r="O18" s="107"/>
      <c r="P18" s="107"/>
      <c r="Q18" s="107"/>
      <c r="R18" s="107"/>
      <c r="S18" s="107"/>
      <c r="T18" s="107"/>
      <c r="U18" s="107"/>
      <c r="V18" s="107"/>
    </row>
    <row r="19" spans="1:22" ht="15" thickBot="1">
      <c r="A19" s="118"/>
      <c r="B19" s="167" t="s">
        <v>22</v>
      </c>
      <c r="C19" s="168"/>
      <c r="D19" s="2"/>
      <c r="E19" s="2"/>
      <c r="F19" s="3" t="str">
        <f>_xlfn.CONCAT('Additional Info &amp; Definitions'!D14," ","Total")</f>
        <v>Fiscal Year 2025 Total</v>
      </c>
      <c r="G19" s="4">
        <f>SUM(G13:G17)</f>
        <v>0</v>
      </c>
      <c r="H19" s="56">
        <f>SUM(H13:H17)</f>
        <v>0</v>
      </c>
      <c r="I19" s="134"/>
      <c r="J19" s="107"/>
      <c r="K19" s="111"/>
      <c r="L19" s="107"/>
      <c r="M19" s="107"/>
      <c r="N19" s="107"/>
      <c r="O19" s="107"/>
      <c r="P19" s="107"/>
      <c r="Q19" s="107"/>
      <c r="R19" s="107"/>
      <c r="S19" s="107"/>
      <c r="T19" s="107"/>
      <c r="U19" s="107"/>
      <c r="V19" s="107"/>
    </row>
    <row r="20" spans="1:22" s="5" customFormat="1" ht="15" thickBot="1">
      <c r="A20" s="118"/>
      <c r="B20" s="135"/>
      <c r="C20" s="136"/>
      <c r="D20" s="136"/>
      <c r="E20" s="136"/>
      <c r="F20" s="136"/>
      <c r="G20" s="136"/>
      <c r="H20" s="137"/>
      <c r="I20" s="138"/>
      <c r="J20" s="118"/>
      <c r="K20" s="139"/>
      <c r="L20" s="118"/>
      <c r="M20" s="118"/>
      <c r="N20" s="118"/>
      <c r="O20" s="118"/>
      <c r="P20" s="118"/>
      <c r="Q20" s="118"/>
      <c r="R20" s="118"/>
      <c r="S20" s="118"/>
      <c r="T20" s="118"/>
      <c r="U20" s="118"/>
      <c r="V20" s="118"/>
    </row>
    <row r="21" spans="1:22">
      <c r="A21" s="107"/>
      <c r="B21" s="107"/>
      <c r="C21" s="107"/>
      <c r="D21" s="107"/>
      <c r="E21" s="107"/>
      <c r="F21" s="107"/>
      <c r="G21" s="107"/>
      <c r="H21" s="66"/>
      <c r="I21" s="50"/>
      <c r="J21" s="107"/>
      <c r="K21" s="107"/>
      <c r="L21" s="107"/>
      <c r="M21" s="110"/>
      <c r="N21" s="110"/>
      <c r="O21" s="110"/>
      <c r="P21" s="111"/>
      <c r="Q21" s="107"/>
      <c r="R21" s="107"/>
      <c r="S21" s="107"/>
      <c r="T21" s="107"/>
      <c r="U21" s="107"/>
      <c r="V21" s="111"/>
    </row>
    <row r="22" spans="1:22">
      <c r="A22" s="107"/>
      <c r="B22" s="107"/>
      <c r="C22" s="107"/>
      <c r="D22" s="107"/>
      <c r="E22" s="107"/>
      <c r="F22" s="107"/>
      <c r="G22" s="107"/>
      <c r="H22" s="50"/>
      <c r="I22" s="50"/>
      <c r="J22" s="107"/>
      <c r="K22" s="107"/>
      <c r="L22" s="107"/>
      <c r="M22" s="110"/>
      <c r="N22" s="110"/>
      <c r="O22" s="110"/>
      <c r="P22" s="111"/>
      <c r="Q22" s="107"/>
      <c r="R22" s="107"/>
      <c r="S22" s="107"/>
      <c r="T22" s="107"/>
      <c r="U22" s="107"/>
      <c r="V22" s="111"/>
    </row>
    <row r="23" spans="1:22">
      <c r="A23" s="107"/>
      <c r="B23" s="107"/>
      <c r="C23" s="107"/>
      <c r="D23" s="107"/>
      <c r="E23" s="107"/>
      <c r="F23" s="107"/>
      <c r="G23" s="107"/>
      <c r="H23" s="50"/>
      <c r="I23" s="50"/>
      <c r="J23" s="107"/>
      <c r="K23" s="107"/>
      <c r="L23" s="107"/>
      <c r="M23" s="110"/>
      <c r="N23" s="110"/>
      <c r="O23" s="110"/>
      <c r="P23" s="111"/>
      <c r="Q23" s="107"/>
      <c r="R23" s="107"/>
      <c r="S23" s="107"/>
      <c r="T23" s="107"/>
      <c r="U23" s="107"/>
      <c r="V23" s="111"/>
    </row>
    <row r="24" spans="1:22">
      <c r="A24" s="107"/>
      <c r="B24" s="107"/>
      <c r="C24" s="107"/>
      <c r="D24" s="107"/>
      <c r="E24" s="107"/>
      <c r="F24" s="107"/>
      <c r="G24" s="107"/>
      <c r="H24" s="50"/>
      <c r="I24" s="50"/>
      <c r="J24" s="107"/>
      <c r="K24" s="107"/>
      <c r="L24" s="107"/>
      <c r="M24" s="110"/>
      <c r="N24" s="110"/>
      <c r="O24" s="110"/>
      <c r="P24" s="111"/>
      <c r="Q24" s="107"/>
      <c r="R24" s="107"/>
      <c r="S24" s="107"/>
      <c r="T24" s="107"/>
      <c r="U24" s="107"/>
      <c r="V24" s="111"/>
    </row>
    <row r="25" spans="1:22">
      <c r="A25" s="107"/>
      <c r="B25" s="107"/>
      <c r="C25" s="107"/>
      <c r="D25" s="107"/>
      <c r="E25" s="107"/>
      <c r="F25" s="107"/>
      <c r="G25" s="107"/>
      <c r="H25" s="50"/>
      <c r="I25" s="50"/>
      <c r="J25" s="107"/>
      <c r="K25" s="107"/>
      <c r="L25" s="107"/>
      <c r="M25" s="110"/>
      <c r="N25" s="110"/>
      <c r="O25" s="110"/>
      <c r="P25" s="111"/>
      <c r="Q25" s="107"/>
      <c r="R25" s="107"/>
      <c r="S25" s="107"/>
      <c r="T25" s="107"/>
      <c r="U25" s="107"/>
      <c r="V25" s="111"/>
    </row>
    <row r="26" spans="1:22">
      <c r="A26" s="107"/>
      <c r="B26" s="107"/>
      <c r="C26" s="107"/>
      <c r="D26" s="107"/>
      <c r="E26" s="107"/>
      <c r="F26" s="107"/>
      <c r="G26" s="107"/>
      <c r="H26" s="50"/>
      <c r="I26" s="50"/>
      <c r="J26" s="107"/>
      <c r="K26" s="107"/>
      <c r="L26" s="107"/>
      <c r="M26" s="110"/>
      <c r="N26" s="110"/>
      <c r="O26" s="110"/>
      <c r="P26" s="111"/>
      <c r="Q26" s="107"/>
      <c r="R26" s="107"/>
      <c r="S26" s="107"/>
      <c r="T26" s="107"/>
      <c r="U26" s="107"/>
      <c r="V26" s="111"/>
    </row>
    <row r="27" spans="1:22">
      <c r="A27" s="107"/>
      <c r="B27" s="107"/>
      <c r="C27" s="107"/>
      <c r="D27" s="107"/>
      <c r="E27" s="107"/>
      <c r="F27" s="107"/>
      <c r="G27" s="107"/>
      <c r="H27" s="50"/>
      <c r="I27" s="50"/>
      <c r="J27" s="107"/>
      <c r="K27" s="107"/>
      <c r="L27" s="107"/>
      <c r="M27" s="110"/>
      <c r="N27" s="110"/>
      <c r="O27" s="110"/>
      <c r="P27" s="111"/>
      <c r="Q27" s="107"/>
      <c r="R27" s="107"/>
      <c r="S27" s="107"/>
      <c r="T27" s="107"/>
      <c r="U27" s="107"/>
      <c r="V27" s="111"/>
    </row>
    <row r="29" spans="1:22">
      <c r="A29" s="107"/>
      <c r="B29" s="107"/>
      <c r="C29" s="107"/>
      <c r="D29" s="107"/>
      <c r="E29" s="107"/>
      <c r="F29" s="107"/>
      <c r="G29" s="107"/>
      <c r="H29" s="108"/>
      <c r="I29" s="109"/>
      <c r="J29" s="107"/>
      <c r="K29" s="107"/>
      <c r="L29" s="107"/>
      <c r="M29" s="110"/>
      <c r="N29" s="110"/>
      <c r="O29" s="110"/>
      <c r="P29" s="111"/>
      <c r="Q29" s="107"/>
      <c r="R29" s="107"/>
      <c r="S29" s="107"/>
      <c r="T29" s="107"/>
      <c r="U29" s="107"/>
      <c r="V29" s="111"/>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7" type="noConversion"/>
  <dataValidations count="1">
    <dataValidation type="custom" allowBlank="1" showInputMessage="1" showErrorMessage="1" errorTitle="Invalid Entry!" error="Hourly rate must be $14.50 per hour or greater. " promptTitle="Minimum Rate Requirement" prompt="Minimum wage for student employees is $14.50.  This is subject to change. " sqref="D13:D17" xr:uid="{A1FC36C4-033B-438C-AC65-054F5416891C}">
      <formula1>D13&gt;14.49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82"/>
  <sheetViews>
    <sheetView tabSelected="1" topLeftCell="C21" zoomScaleNormal="100" workbookViewId="0">
      <selection activeCell="F26" sqref="F26"/>
    </sheetView>
  </sheetViews>
  <sheetFormatPr defaultColWidth="12.625" defaultRowHeight="15" customHeight="1"/>
  <cols>
    <col min="1" max="1" width="3.125" style="6" customWidth="1"/>
    <col min="2" max="2" width="30.25" style="6" customWidth="1"/>
    <col min="3" max="3" width="45.75" style="6" bestFit="1" customWidth="1"/>
    <col min="4" max="4" width="22.875" style="6" bestFit="1" customWidth="1"/>
    <col min="5" max="5" width="53.875" style="70" customWidth="1"/>
    <col min="6" max="6" width="11.875" style="6" bestFit="1" customWidth="1"/>
    <col min="7" max="7" width="53.625" style="6" customWidth="1"/>
    <col min="8" max="23" width="7.625" style="6" customWidth="1"/>
    <col min="24" max="16384" width="12.625" style="6"/>
  </cols>
  <sheetData>
    <row r="1" spans="1:6" ht="15" customHeight="1" thickBot="1"/>
    <row r="2" spans="1:6" ht="26.45" thickBot="1">
      <c r="B2" s="151" t="str">
        <f>_xlfn.CONCAT("Campus Sustainability Fund - Mini Grant Funding Request - Operating Budget for", " ",'Project Information Summary'!C12)</f>
        <v>Campus Sustainability Fund - Mini Grant Funding Request - Operating Budget for Campus Pantry Reusable Bags</v>
      </c>
      <c r="C2" s="152"/>
      <c r="D2" s="152"/>
      <c r="E2" s="153"/>
    </row>
    <row r="3" spans="1:6" ht="15" customHeight="1" thickBot="1">
      <c r="B3" s="46"/>
      <c r="C3" s="47"/>
      <c r="D3" s="47"/>
      <c r="E3" s="81"/>
    </row>
    <row r="4" spans="1:6" ht="45" customHeight="1">
      <c r="B4" s="172" t="s">
        <v>23</v>
      </c>
      <c r="C4" s="173"/>
      <c r="D4" s="173"/>
      <c r="E4" s="174"/>
    </row>
    <row r="5" spans="1:6" ht="72.75" customHeight="1">
      <c r="B5" s="207" t="s">
        <v>24</v>
      </c>
      <c r="C5" s="176"/>
      <c r="D5" s="176"/>
      <c r="E5" s="177"/>
    </row>
    <row r="6" spans="1:6" ht="62.25" customHeight="1">
      <c r="B6" s="207" t="s">
        <v>25</v>
      </c>
      <c r="C6" s="208"/>
      <c r="D6" s="208"/>
      <c r="E6" s="209"/>
    </row>
    <row r="7" spans="1:6" ht="49.5" customHeight="1">
      <c r="B7" s="207" t="s">
        <v>26</v>
      </c>
      <c r="C7" s="176"/>
      <c r="D7" s="176"/>
      <c r="E7" s="177"/>
    </row>
    <row r="8" spans="1:6" ht="43.5" customHeight="1">
      <c r="B8" s="207" t="s">
        <v>27</v>
      </c>
      <c r="C8" s="208"/>
      <c r="D8" s="208"/>
      <c r="E8" s="209"/>
    </row>
    <row r="9" spans="1:6" ht="45" customHeight="1">
      <c r="B9" s="212" t="s">
        <v>28</v>
      </c>
      <c r="C9" s="213"/>
      <c r="D9" s="213"/>
      <c r="E9" s="214"/>
    </row>
    <row r="10" spans="1:6" ht="14.25" customHeight="1" thickBot="1">
      <c r="B10" s="8"/>
      <c r="C10" s="9"/>
      <c r="D10" s="9"/>
      <c r="E10" s="82"/>
    </row>
    <row r="11" spans="1:6" ht="18.600000000000001" thickBot="1">
      <c r="B11" s="198" t="s">
        <v>29</v>
      </c>
      <c r="C11" s="199"/>
      <c r="D11" s="199"/>
      <c r="E11" s="200"/>
    </row>
    <row r="12" spans="1:6" ht="14.25" customHeight="1">
      <c r="B12" s="10" t="s">
        <v>30</v>
      </c>
      <c r="C12" s="11" t="s">
        <v>31</v>
      </c>
      <c r="D12" s="104" t="s">
        <v>10</v>
      </c>
      <c r="E12" s="83" t="s">
        <v>32</v>
      </c>
    </row>
    <row r="13" spans="1:6" ht="14.25" customHeight="1">
      <c r="A13" s="12"/>
      <c r="B13" s="205"/>
      <c r="C13" s="206"/>
      <c r="D13" s="19" t="str">
        <f>'Additional Info &amp; Definitions'!$D$14</f>
        <v>Fiscal Year 2025</v>
      </c>
      <c r="E13" s="84"/>
    </row>
    <row r="14" spans="1:6" ht="14.25" customHeight="1" thickBot="1">
      <c r="B14" s="13" t="s">
        <v>33</v>
      </c>
      <c r="C14" s="14" t="s">
        <v>34</v>
      </c>
      <c r="D14" s="40">
        <f>'Mini Grant Personnel Summary'!G19</f>
        <v>0</v>
      </c>
      <c r="E14" s="85"/>
    </row>
    <row r="15" spans="1:6" ht="18.600000000000001" thickBot="1">
      <c r="B15" s="203" t="s">
        <v>35</v>
      </c>
      <c r="C15" s="204"/>
      <c r="D15" s="16">
        <f>SUM(D14:D14)</f>
        <v>0</v>
      </c>
      <c r="E15" s="86"/>
    </row>
    <row r="16" spans="1:6" ht="14.25" customHeight="1" thickBot="1">
      <c r="A16" s="12"/>
      <c r="B16" s="17"/>
      <c r="C16" s="18"/>
      <c r="D16" s="18"/>
      <c r="E16" s="87"/>
      <c r="F16" s="12"/>
    </row>
    <row r="17" spans="1:6" ht="14.25" customHeight="1">
      <c r="B17" s="10" t="s">
        <v>30</v>
      </c>
      <c r="C17" s="11" t="s">
        <v>31</v>
      </c>
      <c r="D17" s="104" t="s">
        <v>10</v>
      </c>
      <c r="E17" s="83" t="s">
        <v>32</v>
      </c>
    </row>
    <row r="18" spans="1:6" ht="14.25" customHeight="1">
      <c r="A18" s="12"/>
      <c r="B18" s="205"/>
      <c r="C18" s="206"/>
      <c r="D18" s="19" t="str">
        <f>'Additional Info &amp; Definitions'!$D$14</f>
        <v>Fiscal Year 2025</v>
      </c>
      <c r="E18" s="84"/>
    </row>
    <row r="19" spans="1:6" ht="14.25" customHeight="1" thickBot="1">
      <c r="B19" s="13" t="s">
        <v>36</v>
      </c>
      <c r="C19" s="14" t="s">
        <v>37</v>
      </c>
      <c r="D19" s="39">
        <f>'Mini Grant Personnel Summary'!H19</f>
        <v>0</v>
      </c>
      <c r="E19" s="85"/>
    </row>
    <row r="20" spans="1:6" ht="18.600000000000001" thickBot="1">
      <c r="B20" s="203" t="s">
        <v>38</v>
      </c>
      <c r="C20" s="204"/>
      <c r="D20" s="20">
        <f>SUM(D19:D19)</f>
        <v>0</v>
      </c>
      <c r="E20" s="88"/>
    </row>
    <row r="21" spans="1:6" ht="14.25" customHeight="1" thickBot="1">
      <c r="A21" s="12"/>
      <c r="B21" s="17"/>
      <c r="C21" s="18"/>
      <c r="D21" s="18"/>
      <c r="E21" s="87"/>
      <c r="F21" s="12"/>
    </row>
    <row r="22" spans="1:6" ht="18.600000000000001" thickBot="1">
      <c r="B22" s="198" t="s">
        <v>39</v>
      </c>
      <c r="C22" s="199"/>
      <c r="D22" s="199"/>
      <c r="E22" s="200"/>
    </row>
    <row r="23" spans="1:6" ht="14.25" customHeight="1">
      <c r="B23" s="10" t="s">
        <v>40</v>
      </c>
      <c r="C23" s="11" t="s">
        <v>31</v>
      </c>
      <c r="D23" s="104" t="s">
        <v>10</v>
      </c>
      <c r="E23" s="83" t="s">
        <v>32</v>
      </c>
    </row>
    <row r="24" spans="1:6" ht="14.25" customHeight="1">
      <c r="A24" s="12"/>
      <c r="B24" s="205"/>
      <c r="C24" s="206"/>
      <c r="D24" s="19" t="str">
        <f>'Additional Info &amp; Definitions'!$D$14</f>
        <v>Fiscal Year 2025</v>
      </c>
      <c r="E24" s="84"/>
    </row>
    <row r="25" spans="1:6" ht="14.25" customHeight="1">
      <c r="B25" s="13" t="s">
        <v>41</v>
      </c>
      <c r="C25" s="24" t="s">
        <v>42</v>
      </c>
      <c r="D25" s="51">
        <v>5000</v>
      </c>
      <c r="E25" s="85" t="s">
        <v>43</v>
      </c>
    </row>
    <row r="26" spans="1:6" ht="14.25" customHeight="1">
      <c r="B26" s="13" t="s">
        <v>41</v>
      </c>
      <c r="C26" s="24"/>
      <c r="D26" s="51"/>
      <c r="E26" s="85"/>
    </row>
    <row r="27" spans="1:6" ht="14.25" customHeight="1">
      <c r="B27" s="13" t="s">
        <v>41</v>
      </c>
      <c r="C27" s="24"/>
      <c r="D27" s="51"/>
      <c r="E27" s="85"/>
    </row>
    <row r="28" spans="1:6" ht="14.25" customHeight="1">
      <c r="B28" s="13" t="s">
        <v>41</v>
      </c>
      <c r="C28" s="24"/>
      <c r="D28" s="51"/>
      <c r="E28" s="85"/>
    </row>
    <row r="29" spans="1:6" ht="14.25" customHeight="1">
      <c r="B29" s="13" t="s">
        <v>41</v>
      </c>
      <c r="C29" s="24"/>
      <c r="D29" s="51"/>
      <c r="E29" s="85"/>
    </row>
    <row r="30" spans="1:6" ht="14.25" customHeight="1">
      <c r="B30" s="13" t="s">
        <v>41</v>
      </c>
      <c r="C30" s="24"/>
      <c r="D30" s="51"/>
      <c r="E30" s="85"/>
    </row>
    <row r="31" spans="1:6" ht="14.25" customHeight="1">
      <c r="B31" s="13" t="s">
        <v>41</v>
      </c>
      <c r="C31" s="24"/>
      <c r="D31" s="51"/>
      <c r="E31" s="85"/>
    </row>
    <row r="32" spans="1:6" ht="14.25" customHeight="1">
      <c r="B32" s="13" t="s">
        <v>41</v>
      </c>
      <c r="C32" s="24"/>
      <c r="D32" s="51"/>
      <c r="E32" s="85"/>
    </row>
    <row r="33" spans="2:5" ht="14.25" customHeight="1">
      <c r="B33" s="13" t="s">
        <v>41</v>
      </c>
      <c r="C33" s="24"/>
      <c r="D33" s="51"/>
      <c r="E33" s="85"/>
    </row>
    <row r="34" spans="2:5" ht="14.25" customHeight="1">
      <c r="B34" s="13" t="s">
        <v>41</v>
      </c>
      <c r="C34" s="24"/>
      <c r="D34" s="51"/>
      <c r="E34" s="85"/>
    </row>
    <row r="35" spans="2:5" ht="14.25" customHeight="1">
      <c r="B35" s="13" t="s">
        <v>41</v>
      </c>
      <c r="C35" s="24"/>
      <c r="D35" s="51"/>
      <c r="E35" s="85"/>
    </row>
    <row r="36" spans="2:5" ht="14.25" customHeight="1">
      <c r="B36" s="13" t="s">
        <v>41</v>
      </c>
      <c r="C36" s="24"/>
      <c r="D36" s="51"/>
      <c r="E36" s="85"/>
    </row>
    <row r="37" spans="2:5" ht="14.25" customHeight="1">
      <c r="B37" s="13" t="s">
        <v>41</v>
      </c>
      <c r="C37" s="24"/>
      <c r="D37" s="51"/>
      <c r="E37" s="85"/>
    </row>
    <row r="38" spans="2:5" ht="14.25" customHeight="1">
      <c r="B38" s="13" t="s">
        <v>41</v>
      </c>
      <c r="C38" s="24"/>
      <c r="D38" s="51"/>
      <c r="E38" s="85"/>
    </row>
    <row r="39" spans="2:5" ht="14.25" customHeight="1" thickBot="1">
      <c r="B39" s="15" t="s">
        <v>41</v>
      </c>
      <c r="C39" s="25"/>
      <c r="D39" s="52"/>
      <c r="E39" s="90"/>
    </row>
    <row r="40" spans="2:5" ht="18.600000000000001" thickBot="1">
      <c r="B40" s="201" t="s">
        <v>44</v>
      </c>
      <c r="C40" s="202"/>
      <c r="D40" s="20">
        <f>SUM(D25:D39)</f>
        <v>5000</v>
      </c>
      <c r="E40" s="88"/>
    </row>
    <row r="41" spans="2:5" ht="14.25" customHeight="1" thickBot="1">
      <c r="B41" s="21"/>
      <c r="C41" s="22"/>
      <c r="D41" s="23"/>
      <c r="E41" s="89"/>
    </row>
    <row r="42" spans="2:5" ht="18.600000000000001" thickBot="1">
      <c r="B42" s="198" t="s">
        <v>45</v>
      </c>
      <c r="C42" s="199"/>
      <c r="D42" s="199"/>
      <c r="E42" s="200"/>
    </row>
    <row r="43" spans="2:5" ht="14.25" customHeight="1">
      <c r="B43" s="10" t="s">
        <v>46</v>
      </c>
      <c r="C43" s="11" t="s">
        <v>31</v>
      </c>
      <c r="D43" s="104" t="s">
        <v>10</v>
      </c>
      <c r="E43" s="83" t="s">
        <v>32</v>
      </c>
    </row>
    <row r="44" spans="2:5" ht="14.25" customHeight="1">
      <c r="B44" s="210"/>
      <c r="C44" s="211"/>
      <c r="D44" s="19" t="str">
        <f>'Additional Info &amp; Definitions'!$D$14</f>
        <v>Fiscal Year 2025</v>
      </c>
      <c r="E44" s="84"/>
    </row>
    <row r="45" spans="2:5" ht="14.25" customHeight="1">
      <c r="B45" s="13" t="s">
        <v>47</v>
      </c>
      <c r="C45" s="27"/>
      <c r="D45" s="51"/>
      <c r="E45" s="91"/>
    </row>
    <row r="46" spans="2:5" ht="14.25" customHeight="1">
      <c r="B46" s="13" t="s">
        <v>47</v>
      </c>
      <c r="C46" s="27"/>
      <c r="D46" s="51"/>
      <c r="E46" s="91"/>
    </row>
    <row r="47" spans="2:5" ht="14.25" customHeight="1">
      <c r="B47" s="13" t="s">
        <v>48</v>
      </c>
      <c r="C47" s="27"/>
      <c r="D47" s="51"/>
      <c r="E47" s="91"/>
    </row>
    <row r="48" spans="2:5" ht="14.25" customHeight="1">
      <c r="B48" s="13" t="s">
        <v>48</v>
      </c>
      <c r="C48" s="27"/>
      <c r="D48" s="51"/>
      <c r="E48" s="91"/>
    </row>
    <row r="49" spans="1:7" ht="14.25" customHeight="1">
      <c r="B49" s="60" t="s">
        <v>49</v>
      </c>
      <c r="C49" s="61"/>
      <c r="D49" s="62"/>
      <c r="E49" s="91"/>
    </row>
    <row r="50" spans="1:7" ht="14.25" customHeight="1">
      <c r="B50" s="60" t="s">
        <v>49</v>
      </c>
      <c r="C50" s="61"/>
      <c r="D50" s="62"/>
      <c r="E50" s="91"/>
    </row>
    <row r="51" spans="1:7" ht="14.25" customHeight="1" thickBot="1">
      <c r="B51" s="15" t="s">
        <v>50</v>
      </c>
      <c r="C51" s="28"/>
      <c r="D51" s="52"/>
      <c r="E51" s="91"/>
    </row>
    <row r="52" spans="1:7" ht="18.600000000000001" thickBot="1">
      <c r="B52" s="201" t="s">
        <v>51</v>
      </c>
      <c r="C52" s="202"/>
      <c r="D52" s="20">
        <f>SUM(D45:D51)</f>
        <v>0</v>
      </c>
      <c r="E52" s="88"/>
    </row>
    <row r="53" spans="1:7" ht="14.25" customHeight="1" thickBot="1">
      <c r="B53" s="21"/>
      <c r="C53" s="22"/>
      <c r="D53" s="23"/>
      <c r="E53" s="89"/>
    </row>
    <row r="54" spans="1:7" ht="14.25" customHeight="1">
      <c r="B54" s="102"/>
      <c r="C54" s="23"/>
      <c r="D54" s="23"/>
      <c r="E54" s="105"/>
    </row>
    <row r="55" spans="1:7" s="31" customFormat="1" ht="26.45" customHeight="1">
      <c r="A55" s="30"/>
      <c r="B55" s="195" t="s">
        <v>52</v>
      </c>
      <c r="C55" s="196"/>
      <c r="D55" s="196"/>
      <c r="E55" s="197"/>
      <c r="F55" s="30"/>
    </row>
    <row r="56" spans="1:7" ht="14.25" customHeight="1">
      <c r="A56" s="12"/>
      <c r="B56" s="17"/>
      <c r="C56" s="18"/>
      <c r="D56" s="104" t="s">
        <v>53</v>
      </c>
      <c r="E56" s="83" t="s">
        <v>32</v>
      </c>
      <c r="F56" s="12"/>
    </row>
    <row r="57" spans="1:7" ht="14.25" customHeight="1">
      <c r="A57" s="12"/>
      <c r="B57" s="17"/>
      <c r="C57" s="18"/>
      <c r="D57" s="19" t="str">
        <f>'Additional Info &amp; Definitions'!$D$14</f>
        <v>Fiscal Year 2025</v>
      </c>
      <c r="E57" s="92"/>
      <c r="F57" s="12"/>
    </row>
    <row r="58" spans="1:7" ht="18.600000000000001" customHeight="1">
      <c r="A58" s="12"/>
      <c r="B58" s="193" t="s">
        <v>54</v>
      </c>
      <c r="C58" s="194"/>
      <c r="D58" s="38">
        <f>SUM(D15,D20,D40,D52)</f>
        <v>5000</v>
      </c>
      <c r="E58" s="93"/>
      <c r="F58" s="54"/>
      <c r="G58"/>
    </row>
    <row r="59" spans="1:7" ht="14.25" customHeight="1">
      <c r="B59" s="17"/>
      <c r="C59" s="29"/>
      <c r="D59" s="96"/>
      <c r="E59" s="94"/>
      <c r="F59" s="12"/>
    </row>
    <row r="60" spans="1:7" ht="14.25" customHeight="1" thickBot="1">
      <c r="B60" s="26"/>
      <c r="C60" s="101"/>
      <c r="D60" s="97" t="str">
        <f>'Additional Info &amp; Definitions'!$D$14</f>
        <v>Fiscal Year 2025</v>
      </c>
      <c r="E60" s="99"/>
      <c r="F60" s="12"/>
    </row>
    <row r="61" spans="1:7" ht="26.45" thickBot="1">
      <c r="B61" s="191" t="s">
        <v>55</v>
      </c>
      <c r="C61" s="192"/>
      <c r="D61" s="98">
        <f>ROUNDUP(D58,-2)</f>
        <v>5000</v>
      </c>
      <c r="E61" s="100"/>
      <c r="F61" s="103" t="str">
        <f>IF((OR(D61&gt;5000)),"OVER BUDGET"," ")</f>
        <v xml:space="preserve"> </v>
      </c>
      <c r="G61" s="36" t="str">
        <f>IF(F61="OVER BUDGET","Your budget is over our $5,000 limit. Please reduce your budget to below $5,000 before submitting.", " ")</f>
        <v xml:space="preserve"> </v>
      </c>
    </row>
    <row r="62" spans="1:7" ht="14.25" customHeight="1">
      <c r="B62" s="32"/>
      <c r="C62" s="33"/>
      <c r="D62" s="34"/>
      <c r="E62" s="147"/>
    </row>
    <row r="63" spans="1:7" ht="14.25" customHeight="1">
      <c r="B63" s="32"/>
      <c r="C63" s="33"/>
      <c r="D63" s="34"/>
      <c r="E63" s="147"/>
    </row>
    <row r="64" spans="1:7" ht="14.25" customHeight="1">
      <c r="B64" s="32"/>
      <c r="C64" s="33"/>
      <c r="D64" s="34"/>
      <c r="E64" s="147"/>
    </row>
    <row r="65" spans="2:5" ht="14.25" customHeight="1">
      <c r="B65" s="32"/>
      <c r="C65" s="33"/>
      <c r="D65" s="34"/>
      <c r="E65" s="147"/>
    </row>
    <row r="66" spans="2:5" ht="14.25" customHeight="1">
      <c r="B66" s="32"/>
      <c r="C66" s="33"/>
      <c r="D66" s="34"/>
      <c r="E66" s="147"/>
    </row>
    <row r="67" spans="2:5" ht="14.25" customHeight="1">
      <c r="B67" s="32"/>
      <c r="C67" s="33"/>
      <c r="D67" s="34"/>
      <c r="E67" s="147"/>
    </row>
    <row r="68" spans="2:5" ht="14.25" customHeight="1">
      <c r="B68" s="32"/>
      <c r="C68" s="33"/>
      <c r="D68" s="34"/>
      <c r="E68" s="147"/>
    </row>
    <row r="69" spans="2:5" ht="14.25" customHeight="1">
      <c r="B69" s="32"/>
      <c r="C69" s="33"/>
      <c r="D69" s="34"/>
      <c r="E69" s="147"/>
    </row>
    <row r="70" spans="2:5" ht="14.25" customHeight="1">
      <c r="B70" s="32"/>
      <c r="C70" s="33"/>
      <c r="D70" s="34"/>
      <c r="E70" s="147"/>
    </row>
    <row r="71" spans="2:5" ht="14.25" customHeight="1">
      <c r="B71" s="33"/>
      <c r="C71" s="33"/>
      <c r="D71" s="34"/>
      <c r="E71" s="147"/>
    </row>
    <row r="72" spans="2:5" ht="14.25" customHeight="1"/>
    <row r="73" spans="2:5" ht="14.25" customHeight="1"/>
    <row r="74" spans="2:5" ht="14.25" customHeight="1"/>
    <row r="75" spans="2:5" ht="14.25" customHeight="1"/>
    <row r="76" spans="2:5" ht="14.25" customHeight="1"/>
    <row r="77" spans="2:5" ht="14.25" customHeight="1"/>
    <row r="78" spans="2:5" ht="14.25" customHeight="1"/>
    <row r="79" spans="2:5" ht="14.25" customHeight="1"/>
    <row r="80" spans="2:5"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sheetData>
  <sheetProtection algorithmName="SHA-512" hashValue="qtmSZ5FzHr+DPhrrRNUpCRpeBrny6z/lJAzMVfjDLibvO2M43P57avHkh4JSAiykdYyAUq2yrXAsd4AnyqRzrA==" saltValue="fFqnglkKCW11KAK+rXw7jQ==" spinCount="100000" sheet="1" objects="1" scenarios="1"/>
  <protectedRanges>
    <protectedRange sqref="C45:D51" name="Travel"/>
    <protectedRange sqref="C25:D39" name="Supplies"/>
    <protectedRange sqref="E19:E20 E25:E40 E14:E15 E45:E52 E61" name="Notes"/>
  </protectedRanges>
  <mergeCells count="21">
    <mergeCell ref="B15:C15"/>
    <mergeCell ref="B24:C24"/>
    <mergeCell ref="B7:E7"/>
    <mergeCell ref="B9:E9"/>
    <mergeCell ref="B8:E8"/>
    <mergeCell ref="B61:C61"/>
    <mergeCell ref="B58:C58"/>
    <mergeCell ref="B55:E55"/>
    <mergeCell ref="B2:E2"/>
    <mergeCell ref="B11:E11"/>
    <mergeCell ref="B40:C40"/>
    <mergeCell ref="B20:C20"/>
    <mergeCell ref="B22:E22"/>
    <mergeCell ref="B13:C13"/>
    <mergeCell ref="B18:C18"/>
    <mergeCell ref="B6:E6"/>
    <mergeCell ref="B52:C52"/>
    <mergeCell ref="B4:E4"/>
    <mergeCell ref="B5:E5"/>
    <mergeCell ref="B44:C44"/>
    <mergeCell ref="B42:E42"/>
  </mergeCells>
  <conditionalFormatting sqref="F61">
    <cfRule type="containsText" dxfId="1" priority="1" operator="containsText" text="OVER BUDGET">
      <formula>NOT(ISERROR(SEARCH("OVER BUDGET",F61)))</formula>
    </cfRule>
  </conditionalFormatting>
  <dataValidations count="5">
    <dataValidation allowBlank="1" showInputMessage="1" showErrorMessage="1" prompt="Please provide a detailed but succinct summary of supplies and/or operations expenses that may be needed. " sqref="C25:C38"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9"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1" xr:uid="{FB30ECDB-7038-486E-9F62-9CC3190CA883}"/>
    <dataValidation allowBlank="1" showInputMessage="1" showErrorMessage="1" prompt="Please provide a detailed but succinct summary of travel expenses that may be needed. " sqref="C45:C50" xr:uid="{4D9BC044-3C8C-4977-8BC0-6D0E043B2E53}"/>
    <dataValidation allowBlank="1" showInputMessage="1" showErrorMessage="1" promptTitle="Rounded Funding Request" prompt="Note: All Total Annual Grant Funding Requests are rounded up to the nearest multiple of $100. " sqref="D61" xr:uid="{FAB0676C-D822-47AE-A107-20129743C6AD}"/>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F39"/>
  <sheetViews>
    <sheetView topLeftCell="A27" workbookViewId="0">
      <selection activeCell="D12" sqref="D12"/>
    </sheetView>
  </sheetViews>
  <sheetFormatPr defaultColWidth="9" defaultRowHeight="14.45"/>
  <cols>
    <col min="1" max="1" width="3.125" style="6" customWidth="1"/>
    <col min="2" max="2" width="47.875" style="70" bestFit="1" customWidth="1"/>
    <col min="3" max="3" width="40.625" style="6" customWidth="1"/>
    <col min="4" max="4" width="11.875" style="6" bestFit="1" customWidth="1"/>
    <col min="5" max="5" width="46" style="6" customWidth="1"/>
    <col min="6" max="16384" width="9" style="6"/>
  </cols>
  <sheetData>
    <row r="1" spans="2:5" ht="15" thickBot="1"/>
    <row r="2" spans="2:5" ht="26.45" thickBot="1">
      <c r="B2" s="151" t="str">
        <f>_xlfn.CONCAT("Campus Sustainability Fund - Mini Grant Funding Request - Project Information Summary for", " ",C12)</f>
        <v>Campus Sustainability Fund - Mini Grant Funding Request - Project Information Summary for Campus Pantry Reusable Bags</v>
      </c>
      <c r="C2" s="152"/>
      <c r="D2" s="152"/>
      <c r="E2" s="153"/>
    </row>
    <row r="3" spans="2:5" ht="15" thickBot="1">
      <c r="B3" s="71"/>
      <c r="C3" s="47"/>
      <c r="D3" s="47"/>
      <c r="E3" s="48"/>
    </row>
    <row r="4" spans="2:5" ht="15">
      <c r="B4" s="218" t="s">
        <v>56</v>
      </c>
      <c r="C4" s="155"/>
      <c r="D4" s="155"/>
      <c r="E4" s="156"/>
    </row>
    <row r="5" spans="2:5">
      <c r="B5" s="157"/>
      <c r="C5" s="158"/>
      <c r="D5" s="158"/>
      <c r="E5" s="159"/>
    </row>
    <row r="6" spans="2:5">
      <c r="B6" s="157"/>
      <c r="C6" s="158"/>
      <c r="D6" s="158"/>
      <c r="E6" s="159"/>
    </row>
    <row r="7" spans="2:5">
      <c r="B7" s="157"/>
      <c r="C7" s="158"/>
      <c r="D7" s="158"/>
      <c r="E7" s="159"/>
    </row>
    <row r="8" spans="2:5">
      <c r="B8" s="157"/>
      <c r="C8" s="158"/>
      <c r="D8" s="158"/>
      <c r="E8" s="159"/>
    </row>
    <row r="9" spans="2:5" ht="101.25" customHeight="1" thickBot="1">
      <c r="B9" s="160"/>
      <c r="C9" s="161"/>
      <c r="D9" s="161"/>
      <c r="E9" s="162"/>
    </row>
    <row r="10" spans="2:5" ht="15" thickBot="1"/>
    <row r="11" spans="2:5" ht="18">
      <c r="B11" s="215" t="s">
        <v>57</v>
      </c>
      <c r="C11" s="216"/>
    </row>
    <row r="12" spans="2:5" ht="15">
      <c r="B12" s="72" t="s">
        <v>58</v>
      </c>
      <c r="C12" s="42" t="s">
        <v>59</v>
      </c>
    </row>
    <row r="13" spans="2:5">
      <c r="B13" s="72" t="s">
        <v>60</v>
      </c>
      <c r="C13" s="41" t="s">
        <v>61</v>
      </c>
    </row>
    <row r="14" spans="2:5">
      <c r="B14" s="72" t="s">
        <v>62</v>
      </c>
      <c r="C14" s="43" t="s">
        <v>63</v>
      </c>
    </row>
    <row r="15" spans="2:5">
      <c r="B15" s="72" t="s">
        <v>64</v>
      </c>
      <c r="C15" s="43" t="s">
        <v>63</v>
      </c>
    </row>
    <row r="16" spans="2:5">
      <c r="B16" s="72" t="s">
        <v>65</v>
      </c>
      <c r="C16" s="43" t="s">
        <v>63</v>
      </c>
    </row>
    <row r="17" spans="1:6">
      <c r="B17" s="73" t="s">
        <v>66</v>
      </c>
      <c r="C17" s="49" t="s">
        <v>63</v>
      </c>
    </row>
    <row r="18" spans="1:6" ht="15" thickBot="1">
      <c r="B18" s="74" t="s">
        <v>67</v>
      </c>
      <c r="C18" s="44" t="s">
        <v>63</v>
      </c>
    </row>
    <row r="19" spans="1:6" ht="15" thickBot="1"/>
    <row r="20" spans="1:6" ht="18.600000000000001" thickBot="1">
      <c r="B20" s="215" t="s">
        <v>68</v>
      </c>
      <c r="C20" s="217"/>
      <c r="D20" s="12"/>
    </row>
    <row r="21" spans="1:6">
      <c r="B21" s="75"/>
      <c r="C21" s="45" t="str">
        <f>'Additional Info &amp; Definitions'!$D$14</f>
        <v>Fiscal Year 2025</v>
      </c>
      <c r="D21" s="12"/>
    </row>
    <row r="22" spans="1:6">
      <c r="B22" s="76" t="s">
        <v>69</v>
      </c>
      <c r="C22" s="39">
        <f>'Mini Grant Operating Budget'!D14+'Mini Grant Operating Budget'!D19</f>
        <v>0</v>
      </c>
      <c r="D22" s="12"/>
    </row>
    <row r="23" spans="1:6" ht="15">
      <c r="B23" s="76" t="s">
        <v>70</v>
      </c>
      <c r="C23" s="39">
        <f>'Mini Grant Operating Budget'!D40</f>
        <v>5000</v>
      </c>
      <c r="D23" s="12"/>
      <c r="E23" s="12"/>
    </row>
    <row r="24" spans="1:6" ht="15">
      <c r="B24" s="77" t="s">
        <v>71</v>
      </c>
      <c r="C24" s="39">
        <f>'Mini Grant Operating Budget'!D52</f>
        <v>0</v>
      </c>
      <c r="D24" s="12"/>
      <c r="E24" s="12"/>
      <c r="F24" s="12"/>
    </row>
    <row r="25" spans="1:6" ht="43.5" customHeight="1">
      <c r="A25" s="12"/>
      <c r="B25" s="78" t="s">
        <v>54</v>
      </c>
      <c r="C25" s="146">
        <f>'Mini Grant Operating Budget'!D61</f>
        <v>5000</v>
      </c>
      <c r="D25" s="144" t="str">
        <f>'Mini Grant Operating Budget'!F61</f>
        <v xml:space="preserve"> </v>
      </c>
      <c r="E25" s="145" t="str">
        <f>IF(D25="OVER BUDGET","Your budget is over our $5,000 limit. Please reduce your budget to below $5,000 before submitting.", " ")</f>
        <v xml:space="preserve"> </v>
      </c>
      <c r="F25" s="12"/>
    </row>
    <row r="26" spans="1:6" ht="15">
      <c r="D26" s="12"/>
      <c r="E26" s="12"/>
      <c r="F26" s="12"/>
    </row>
    <row r="27" spans="1:6" ht="18.75">
      <c r="B27" s="215" t="s">
        <v>72</v>
      </c>
      <c r="C27" s="219"/>
      <c r="E27" s="12"/>
    </row>
    <row r="28" spans="1:6">
      <c r="B28" s="79" t="s">
        <v>73</v>
      </c>
      <c r="C28" s="7" t="str">
        <f>'Additional Info &amp; Definitions'!$D$14</f>
        <v>Fiscal Year 2025</v>
      </c>
    </row>
    <row r="29" spans="1:6">
      <c r="B29" s="80"/>
      <c r="C29" s="141"/>
    </row>
    <row r="30" spans="1:6">
      <c r="B30" s="80"/>
      <c r="C30" s="141"/>
    </row>
    <row r="31" spans="1:6">
      <c r="B31" s="80"/>
      <c r="C31" s="141"/>
    </row>
    <row r="32" spans="1:6">
      <c r="B32" s="80"/>
      <c r="C32" s="141"/>
    </row>
    <row r="33" spans="2:3" ht="15" thickBot="1">
      <c r="B33" s="80"/>
      <c r="C33" s="141"/>
    </row>
    <row r="34" spans="2:3" ht="18.600000000000001" thickBot="1">
      <c r="B34" s="78" t="s">
        <v>74</v>
      </c>
      <c r="C34" s="37">
        <f>SUM(C29:C33)</f>
        <v>0</v>
      </c>
    </row>
    <row r="35" spans="2:3" ht="15" thickBot="1">
      <c r="B35" s="71"/>
      <c r="C35" s="47"/>
    </row>
    <row r="36" spans="2:3" ht="18.600000000000001" thickBot="1">
      <c r="B36" s="78" t="s">
        <v>75</v>
      </c>
      <c r="C36" s="37">
        <f>C25+C34</f>
        <v>5000</v>
      </c>
    </row>
    <row r="37" spans="2:3" ht="15" thickBot="1">
      <c r="B37" s="71"/>
      <c r="C37" s="47"/>
    </row>
    <row r="38" spans="2:3" ht="18.600000000000001" thickBot="1">
      <c r="B38" s="78" t="s">
        <v>76</v>
      </c>
      <c r="C38" s="53">
        <f>C25/C36</f>
        <v>1</v>
      </c>
    </row>
    <row r="39" spans="2:3" ht="15"/>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29:C33" name="Additional Funding Sources Summary"/>
  </protectedRanges>
  <mergeCells count="5">
    <mergeCell ref="B11:C11"/>
    <mergeCell ref="B20:C20"/>
    <mergeCell ref="B2:E2"/>
    <mergeCell ref="B4:E9"/>
    <mergeCell ref="B27:C27"/>
  </mergeCells>
  <conditionalFormatting sqref="D25">
    <cfRule type="containsText" dxfId="0" priority="1" operator="containsText" text="OVER BUDGET">
      <formula>NOT(ISERROR(SEARCH("OVER BUDGET",D25)))</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A2:G21"/>
  <sheetViews>
    <sheetView topLeftCell="C3" workbookViewId="0">
      <selection activeCell="B13" sqref="B13:F13"/>
    </sheetView>
  </sheetViews>
  <sheetFormatPr defaultColWidth="9" defaultRowHeight="14.45"/>
  <cols>
    <col min="1" max="1" width="2.875" style="6" customWidth="1"/>
    <col min="2" max="2" width="3.125" style="6" customWidth="1"/>
    <col min="3" max="3" width="30.625" style="6" customWidth="1"/>
    <col min="4" max="4" width="13" style="6" bestFit="1" customWidth="1"/>
    <col min="5" max="5" width="30.625" style="6" customWidth="1"/>
    <col min="6" max="6" width="75.25" style="6" customWidth="1"/>
    <col min="7" max="16384" width="9" style="6"/>
  </cols>
  <sheetData>
    <row r="2" spans="2:6">
      <c r="B2" s="150"/>
      <c r="C2" s="150"/>
      <c r="D2" s="150"/>
    </row>
    <row r="3" spans="2:6">
      <c r="B3" s="150"/>
      <c r="C3" s="150"/>
      <c r="D3" s="150"/>
    </row>
    <row r="4" spans="2:6">
      <c r="B4" s="150"/>
      <c r="C4" s="150"/>
      <c r="D4" s="150"/>
    </row>
    <row r="5" spans="2:6">
      <c r="B5" s="150"/>
      <c r="C5" s="150"/>
      <c r="D5" s="150"/>
    </row>
    <row r="6" spans="2:6">
      <c r="B6" s="150"/>
      <c r="C6" s="150"/>
      <c r="D6" s="150"/>
    </row>
    <row r="7" spans="2:6" ht="15" thickBot="1"/>
    <row r="8" spans="2:6" ht="26.45" thickBot="1">
      <c r="B8" s="151" t="s">
        <v>77</v>
      </c>
      <c r="C8" s="152"/>
      <c r="D8" s="152"/>
      <c r="E8" s="152"/>
      <c r="F8" s="153"/>
    </row>
    <row r="9" spans="2:6" ht="15" thickBot="1">
      <c r="B9" s="222"/>
      <c r="C9" s="223"/>
      <c r="D9" s="223"/>
      <c r="E9" s="223"/>
      <c r="F9" s="224"/>
    </row>
    <row r="10" spans="2:6" ht="18">
      <c r="B10" s="225" t="s">
        <v>78</v>
      </c>
      <c r="C10" s="226"/>
      <c r="D10" s="226"/>
      <c r="E10" s="226"/>
      <c r="F10" s="227"/>
    </row>
    <row r="11" spans="2:6" s="32" customFormat="1" ht="50.25" customHeight="1">
      <c r="B11" s="231" t="s">
        <v>79</v>
      </c>
      <c r="C11" s="232"/>
      <c r="D11" s="232"/>
      <c r="E11" s="232"/>
      <c r="F11" s="233"/>
    </row>
    <row r="12" spans="2:6" s="32" customFormat="1" ht="45" customHeight="1">
      <c r="B12" s="207" t="s">
        <v>80</v>
      </c>
      <c r="C12" s="220"/>
      <c r="D12" s="220"/>
      <c r="E12" s="220"/>
      <c r="F12" s="221"/>
    </row>
    <row r="13" spans="2:6" s="32" customFormat="1" ht="71.25" customHeight="1">
      <c r="B13" s="207" t="s">
        <v>81</v>
      </c>
      <c r="C13" s="220"/>
      <c r="D13" s="220"/>
      <c r="E13" s="220"/>
      <c r="F13" s="221"/>
    </row>
    <row r="14" spans="2:6">
      <c r="B14" s="142"/>
      <c r="C14" s="148"/>
      <c r="D14" s="63" t="s">
        <v>82</v>
      </c>
      <c r="E14" s="140"/>
      <c r="F14" s="149"/>
    </row>
    <row r="15" spans="2:6">
      <c r="B15" s="142"/>
      <c r="C15" s="143" t="s">
        <v>37</v>
      </c>
      <c r="D15" s="64">
        <v>0.02</v>
      </c>
      <c r="E15" s="148"/>
      <c r="F15" s="57"/>
    </row>
    <row r="16" spans="2:6" ht="15" thickBot="1">
      <c r="B16" s="142"/>
      <c r="C16" s="143"/>
      <c r="D16" s="106"/>
      <c r="E16" s="148"/>
      <c r="F16" s="57"/>
    </row>
    <row r="17" spans="1:7" ht="15" thickBot="1">
      <c r="B17" s="222"/>
      <c r="C17" s="223"/>
      <c r="D17" s="223"/>
      <c r="E17" s="223"/>
      <c r="F17" s="224"/>
    </row>
    <row r="18" spans="1:7" ht="18.75">
      <c r="B18" s="225" t="s">
        <v>83</v>
      </c>
      <c r="C18" s="226"/>
      <c r="D18" s="226"/>
      <c r="E18" s="226"/>
      <c r="F18" s="227"/>
    </row>
    <row r="19" spans="1:7" ht="194.25" customHeight="1">
      <c r="A19" s="12"/>
      <c r="B19" s="228" t="s">
        <v>84</v>
      </c>
      <c r="C19" s="229"/>
      <c r="D19" s="229"/>
      <c r="E19" s="229"/>
      <c r="F19" s="230"/>
      <c r="G19" s="12"/>
    </row>
    <row r="20" spans="1:7" ht="15">
      <c r="B20" s="12"/>
      <c r="C20" s="12"/>
      <c r="D20" s="12"/>
      <c r="E20" s="12"/>
      <c r="F20" s="12"/>
    </row>
    <row r="21" spans="1:7" ht="15"/>
  </sheetData>
  <sheetProtection algorithmName="SHA-512" hashValue="8nnf+/cV/WY4zVdGrza2llAUFPfgNrOQM8whPEu8gHTtbbDDO/ATUAOzWVQdXDtkxph9vHOTjQ5whfq+ztKjDA==" saltValue="zgw23rsjyRMhcOTJdI0+Sg==" spinCount="100000" sheet="1" objects="1" scenarios="1"/>
  <mergeCells count="10">
    <mergeCell ref="B2:D6"/>
    <mergeCell ref="B8:F8"/>
    <mergeCell ref="B10:F10"/>
    <mergeCell ref="B11:F11"/>
    <mergeCell ref="B12:F12"/>
    <mergeCell ref="B13:F13"/>
    <mergeCell ref="B9:F9"/>
    <mergeCell ref="B17:F17"/>
    <mergeCell ref="B18:F18"/>
    <mergeCell ref="B19:F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54CAB9-02CA-43ED-901E-0D7199BF6B1B}"/>
</file>

<file path=customXml/itemProps2.xml><?xml version="1.0" encoding="utf-8"?>
<ds:datastoreItem xmlns:ds="http://schemas.openxmlformats.org/officeDocument/2006/customXml" ds:itemID="{D4CC094C-EA6A-4F9D-BD2C-CEC632B8F0DF}"/>
</file>

<file path=customXml/itemProps3.xml><?xml version="1.0" encoding="utf-8"?>
<ds:datastoreItem xmlns:ds="http://schemas.openxmlformats.org/officeDocument/2006/customXml" ds:itemID="{0661BBDF-7461-48C0-B4D2-DC667F2C9D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Daniel Gallardo</cp:lastModifiedBy>
  <cp:revision/>
  <dcterms:created xsi:type="dcterms:W3CDTF">2021-07-07T22:51:00Z</dcterms:created>
  <dcterms:modified xsi:type="dcterms:W3CDTF">2024-11-03T21:42:44Z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