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/>
  <mc:AlternateContent xmlns:mc="http://schemas.openxmlformats.org/markup-compatibility/2006">
    <mc:Choice Requires="x15">
      <x15ac:absPath xmlns:x15ac="http://schemas.microsoft.com/office/spreadsheetml/2010/11/ac" url="\\sa\files\CREC2\Programs\Outdoor Recreation\Admin Files\Green Fund\2022 LNT\"/>
    </mc:Choice>
  </mc:AlternateContent>
  <xr:revisionPtr revIDLastSave="0" documentId="13_ncr:1_{FB61D7C9-6B85-4A00-8900-7D2CC91429B5}" xr6:coauthVersionLast="36" xr6:coauthVersionMax="36" xr10:uidLastSave="{00000000-0000-0000-0000-000000000000}"/>
  <bookViews>
    <workbookView xWindow="0" yWindow="0" windowWidth="18870" windowHeight="7650" xr2:uid="{00000000-000D-0000-FFFF-FFFF00000000}"/>
  </bookViews>
  <sheets>
    <sheet name="Funding Request Details " sheetId="1" r:id="rId1"/>
  </sheets>
  <calcPr calcId="191029"/>
  <extLst>
    <ext uri="GoogleSheetsCustomDataVersion1">
      <go:sheetsCustomData xmlns:go="http://customooxmlschemas.google.com/" r:id="rId5" roundtripDataSignature="AMtx7mhdEFaCYVPQCMW7aTHlj8ocpa6SAQ=="/>
    </ext>
  </extLst>
</workbook>
</file>

<file path=xl/calcChain.xml><?xml version="1.0" encoding="utf-8"?>
<calcChain xmlns="http://schemas.openxmlformats.org/spreadsheetml/2006/main">
  <c r="E45" i="1" l="1"/>
  <c r="A44" i="1"/>
  <c r="A37" i="1"/>
  <c r="E36" i="1"/>
  <c r="A35" i="1"/>
  <c r="E33" i="1"/>
  <c r="E44" i="1" s="1"/>
  <c r="A32" i="1"/>
  <c r="A31" i="1"/>
  <c r="A30" i="1"/>
  <c r="A29" i="1"/>
  <c r="A28" i="1"/>
  <c r="A27" i="1"/>
  <c r="A26" i="1"/>
  <c r="A25" i="1"/>
  <c r="A24" i="1"/>
  <c r="E21" i="1"/>
  <c r="E22" i="1" s="1"/>
  <c r="A21" i="1"/>
  <c r="E19" i="1"/>
  <c r="A18" i="1"/>
  <c r="E37" i="1" l="1"/>
  <c r="E38" i="1" s="1"/>
  <c r="E46" i="1" s="1"/>
  <c r="E43" i="1"/>
  <c r="E47" i="1" l="1"/>
  <c r="F47" i="1" s="1"/>
  <c r="E39" i="1"/>
  <c r="F39" i="1" s="1"/>
</calcChain>
</file>

<file path=xl/sharedStrings.xml><?xml version="1.0" encoding="utf-8"?>
<sst xmlns="http://schemas.openxmlformats.org/spreadsheetml/2006/main" count="76" uniqueCount="49">
  <si>
    <t>Campus Sustainability Fund - Interim Mini Grant Request for Funding</t>
  </si>
  <si>
    <t xml:space="preserve">Instructions: Please provide financial information for your project by filling in the orange cells in this sheet. Do not enter or change anything outside of the orange cells. </t>
  </si>
  <si>
    <t xml:space="preserve">Funding for mini grants is good through FY 2022 (June 30, 2022). </t>
  </si>
  <si>
    <t>Project Summary Details</t>
  </si>
  <si>
    <t>Project Name:</t>
  </si>
  <si>
    <t>Department Name:</t>
  </si>
  <si>
    <t>Department Number:</t>
  </si>
  <si>
    <t xml:space="preserve">This can be gathered from your department's business office. </t>
  </si>
  <si>
    <t>KFS Account Number:</t>
  </si>
  <si>
    <t xml:space="preserve">This will be determined if funding is approved. </t>
  </si>
  <si>
    <t>Sub Acct Number:</t>
  </si>
  <si>
    <t>Project Code:</t>
  </si>
  <si>
    <t xml:space="preserve">Project Start Date: </t>
  </si>
  <si>
    <t>Funding Request Details</t>
  </si>
  <si>
    <t>Row</t>
  </si>
  <si>
    <t>Category</t>
  </si>
  <si>
    <t>Expense Type</t>
  </si>
  <si>
    <t>Fiscal Year 2022</t>
  </si>
  <si>
    <t>Student Employees</t>
  </si>
  <si>
    <t>Amount for Student Employees</t>
  </si>
  <si>
    <t xml:space="preserve">Please take into account the increase in the Arizona minimum wage from $12.15/hr to $12.80/hr on January 1, 2022. </t>
  </si>
  <si>
    <t>Total Personnel</t>
  </si>
  <si>
    <t>Employee Related Expenses (ERE)</t>
  </si>
  <si>
    <t>Total ERE</t>
  </si>
  <si>
    <t>Summary of Expenses/Type</t>
  </si>
  <si>
    <t>Operations/Supplies</t>
  </si>
  <si>
    <t>Supplies</t>
  </si>
  <si>
    <t>Operations</t>
  </si>
  <si>
    <t>Total Operations</t>
  </si>
  <si>
    <t>Capital Equipment</t>
  </si>
  <si>
    <t>Total Capital Equipment - Items must cost over $5,000. If items cost under $5,000 place item in the Operations category.</t>
  </si>
  <si>
    <t xml:space="preserve">2% Administrative Service Charge (ASC) on Expenditures </t>
  </si>
  <si>
    <t xml:space="preserve">Total Admin Service Charge </t>
  </si>
  <si>
    <t xml:space="preserve">Total </t>
  </si>
  <si>
    <t>This figure cannot exceed $7,500 (ASC must be included in the $7,500 limit).</t>
  </si>
  <si>
    <t>Project Funding Request Summary</t>
  </si>
  <si>
    <t>Expenses</t>
  </si>
  <si>
    <t>Total Personnel &amp; ERE</t>
  </si>
  <si>
    <t>Total Capital Equipment</t>
  </si>
  <si>
    <t>Total ASC</t>
  </si>
  <si>
    <t>Grand Total</t>
  </si>
  <si>
    <t>If you would like to add additional information about any items above; please reference the row # from column A and provide the information in the comment field below.</t>
  </si>
  <si>
    <t>Row #</t>
  </si>
  <si>
    <t>Additional Comments:</t>
  </si>
  <si>
    <t xml:space="preserve">1609000 ODADV </t>
  </si>
  <si>
    <t>Operations- Cost of Leave No Trace Master Trainer Course</t>
  </si>
  <si>
    <t>Leave No Trace Training Series</t>
  </si>
  <si>
    <t>Campus Recreation- Outdoor Recreation</t>
  </si>
  <si>
    <t xml:space="preserve">Supplies- Reusable Course materials for 12 participants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</si>
</sst>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[$-409]dd\-mmm\-yy"/>
    <numFmt numFmtId="165" formatCode="_(&quot;$&quot;* #,##0_);_(&quot;$&quot;* \(#,##0\);_(&quot;$&quot;* &quot;-&quot;??_);_(@_)"/>
    <numFmt numFmtId="166" formatCode="&quot;$&quot;#,##0.00"/>
    <numFmt numFmtId="167" formatCode="_(&quot;$&quot;* #,##0.00_);_(&quot;$&quot;* \(#,##0.00\);_(&quot;$&quot;* &quot;—&quot;??_);_(@_)"/>
    <numFmt numFmtId="168" formatCode="0.0%"/>
    <numFmt numFmtId="169" formatCode="_(* #,##0_);_(* \(#,##0\);_(* &quot;-&quot;??_);_(@_)"/>
    <numFmt numFmtId="170" formatCode="_(&quot;$&quot;* #,##0_);_(&quot;$&quot;* \(#,##0\);_(&quot;$&quot;* &quot;—&quot;??_);_(@_)"/>
  </numFmts>
  <fonts count="16" x14ac:knownFonts="1">
    <font>
      <sz val="11"/>
      <color theme="1"/>
      <name val="Arial"/>
    </font>
    <font>
      <b/>
      <sz val="14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sz val="14"/>
      <color theme="1"/>
      <name val="Calibri"/>
    </font>
    <font>
      <b/>
      <sz val="11"/>
      <color theme="1"/>
      <name val="Calibri"/>
    </font>
    <font>
      <u/>
      <sz val="11"/>
      <color theme="10"/>
      <name val="Calibri"/>
    </font>
    <font>
      <i/>
      <sz val="11"/>
      <color theme="1"/>
      <name val="Calibri"/>
    </font>
    <font>
      <b/>
      <sz val="11"/>
      <color rgb="FFFFFFFF"/>
      <name val="Calibri"/>
    </font>
    <font>
      <sz val="11"/>
      <name val="Arial"/>
    </font>
    <font>
      <sz val="11"/>
      <color theme="1"/>
      <name val="Arial"/>
    </font>
    <font>
      <sz val="11"/>
      <color rgb="FF000000"/>
      <name val="Calibri"/>
    </font>
    <font>
      <b/>
      <sz val="11"/>
      <color theme="0"/>
      <name val="Calibri"/>
    </font>
    <font>
      <sz val="11"/>
      <color theme="0"/>
      <name val="Calibri"/>
    </font>
    <font>
      <b/>
      <i/>
      <sz val="11"/>
      <color theme="1"/>
      <name val="Calibri"/>
    </font>
    <font>
      <sz val="11"/>
      <name val="Arial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BE4D5"/>
        <bgColor rgb="FFFBE4D5"/>
      </patternFill>
    </fill>
    <fill>
      <patternFill patternType="solid">
        <fgColor rgb="FF002060"/>
        <bgColor rgb="FF002060"/>
      </patternFill>
    </fill>
    <fill>
      <patternFill patternType="solid">
        <fgColor rgb="FFE2EFD9"/>
        <bgColor rgb="FFE2EFD9"/>
      </patternFill>
    </fill>
    <fill>
      <patternFill patternType="solid">
        <fgColor rgb="FFA5A5A5"/>
        <bgColor rgb="FFA5A5A5"/>
      </patternFill>
    </fill>
    <fill>
      <patternFill patternType="solid">
        <fgColor rgb="FFA6A6A6"/>
        <bgColor rgb="FFA6A6A6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</fills>
  <borders count="6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AEABAB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969696"/>
      </right>
      <top style="double">
        <color rgb="FF000000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double">
        <color rgb="FF000000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A5A5A5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969696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96969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thin">
        <color rgb="FF969696"/>
      </right>
      <top style="double">
        <color rgb="FF000000"/>
      </top>
      <bottom style="medium">
        <color rgb="FF000000"/>
      </bottom>
      <diagonal/>
    </border>
    <border>
      <left style="thin">
        <color rgb="FF969696"/>
      </left>
      <right style="thin">
        <color rgb="FF969696"/>
      </right>
      <top style="double">
        <color rgb="FF000000"/>
      </top>
      <bottom style="medium">
        <color rgb="FF000000"/>
      </bottom>
      <diagonal/>
    </border>
    <border>
      <left/>
      <right style="thin">
        <color rgb="FF969696"/>
      </right>
      <top style="medium">
        <color rgb="FF000000"/>
      </top>
      <bottom style="medium">
        <color rgb="FF000000"/>
      </bottom>
      <diagonal/>
    </border>
    <border>
      <left style="thin">
        <color rgb="FF969696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7F7F7F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n">
        <color rgb="FF7F7F7F"/>
      </bottom>
      <diagonal/>
    </border>
    <border>
      <left/>
      <right/>
      <top style="thick">
        <color rgb="FF000000"/>
      </top>
      <bottom style="thin">
        <color rgb="FF7F7F7F"/>
      </bottom>
      <diagonal/>
    </border>
    <border>
      <left/>
      <right style="thin">
        <color rgb="FF7F7F7F"/>
      </right>
      <top style="thick">
        <color rgb="FF000000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rgb="FF000000"/>
      </left>
      <right/>
      <top style="thin">
        <color rgb="FF7F7F7F"/>
      </top>
      <bottom style="medium">
        <color rgb="FF000000"/>
      </bottom>
      <diagonal/>
    </border>
    <border>
      <left/>
      <right/>
      <top style="thin">
        <color rgb="FF7F7F7F"/>
      </top>
      <bottom style="medium">
        <color rgb="FF000000"/>
      </bottom>
      <diagonal/>
    </border>
    <border>
      <left/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9" fontId="2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3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5" fillId="2" borderId="1" xfId="0" applyFont="1" applyFill="1" applyBorder="1"/>
    <xf numFmtId="0" fontId="3" fillId="0" borderId="2" xfId="0" applyFont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0" fontId="3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center"/>
    </xf>
    <xf numFmtId="39" fontId="6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3" fillId="0" borderId="2" xfId="0" quotePrefix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4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5" fillId="5" borderId="8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165" fontId="5" fillId="5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9" fontId="5" fillId="0" borderId="0" xfId="0" applyNumberFormat="1" applyFont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166" fontId="3" fillId="3" borderId="14" xfId="0" applyNumberFormat="1" applyFont="1" applyFill="1" applyBorder="1" applyAlignment="1">
      <alignment horizontal="left"/>
    </xf>
    <xf numFmtId="43" fontId="3" fillId="0" borderId="0" xfId="0" applyNumberFormat="1" applyFont="1"/>
    <xf numFmtId="165" fontId="5" fillId="6" borderId="18" xfId="0" applyNumberFormat="1" applyFont="1" applyFill="1" applyBorder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19" xfId="0" applyNumberFormat="1" applyFont="1" applyBorder="1" applyAlignment="1">
      <alignment horizontal="left"/>
    </xf>
    <xf numFmtId="0" fontId="3" fillId="0" borderId="11" xfId="0" applyFont="1" applyBorder="1" applyAlignment="1"/>
    <xf numFmtId="0" fontId="3" fillId="0" borderId="11" xfId="0" applyFont="1" applyBorder="1" applyAlignment="1">
      <alignment horizontal="left"/>
    </xf>
    <xf numFmtId="168" fontId="3" fillId="0" borderId="20" xfId="0" applyNumberFormat="1" applyFont="1" applyBorder="1" applyAlignment="1">
      <alignment horizontal="right"/>
    </xf>
    <xf numFmtId="169" fontId="3" fillId="2" borderId="11" xfId="0" applyNumberFormat="1" applyFont="1" applyFill="1" applyBorder="1" applyAlignment="1">
      <alignment horizontal="right"/>
    </xf>
    <xf numFmtId="43" fontId="3" fillId="0" borderId="0" xfId="0" applyNumberFormat="1" applyFont="1" applyAlignment="1">
      <alignment horizontal="left"/>
    </xf>
    <xf numFmtId="165" fontId="5" fillId="6" borderId="21" xfId="0" applyNumberFormat="1" applyFont="1" applyFill="1" applyBorder="1" applyAlignment="1">
      <alignment horizontal="left"/>
    </xf>
    <xf numFmtId="0" fontId="10" fillId="0" borderId="22" xfId="0" applyFont="1" applyBorder="1" applyAlignment="1">
      <alignment horizontal="left"/>
    </xf>
    <xf numFmtId="166" fontId="3" fillId="3" borderId="27" xfId="0" applyNumberFormat="1" applyFont="1" applyFill="1" applyBorder="1" applyAlignment="1">
      <alignment horizontal="left"/>
    </xf>
    <xf numFmtId="166" fontId="3" fillId="3" borderId="27" xfId="0" applyNumberFormat="1" applyFont="1" applyFill="1" applyBorder="1" applyAlignment="1">
      <alignment horizontal="left"/>
    </xf>
    <xf numFmtId="0" fontId="10" fillId="0" borderId="28" xfId="0" applyFont="1" applyBorder="1" applyAlignment="1">
      <alignment horizontal="left"/>
    </xf>
    <xf numFmtId="166" fontId="3" fillId="3" borderId="31" xfId="0" applyNumberFormat="1" applyFont="1" applyFill="1" applyBorder="1" applyAlignment="1">
      <alignment horizontal="left"/>
    </xf>
    <xf numFmtId="0" fontId="11" fillId="0" borderId="0" xfId="0" applyFont="1" applyAlignment="1"/>
    <xf numFmtId="0" fontId="3" fillId="0" borderId="32" xfId="0" applyFont="1" applyBorder="1" applyAlignment="1">
      <alignment horizontal="center"/>
    </xf>
    <xf numFmtId="0" fontId="11" fillId="0" borderId="0" xfId="0" applyFont="1" applyAlignment="1">
      <alignment horizontal="left"/>
    </xf>
    <xf numFmtId="165" fontId="5" fillId="6" borderId="35" xfId="0" applyNumberFormat="1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3" fillId="0" borderId="36" xfId="0" applyFont="1" applyBorder="1" applyAlignment="1">
      <alignment horizontal="left"/>
    </xf>
    <xf numFmtId="165" fontId="3" fillId="8" borderId="38" xfId="0" applyNumberFormat="1" applyFont="1" applyFill="1" applyBorder="1" applyAlignment="1">
      <alignment horizontal="left"/>
    </xf>
    <xf numFmtId="165" fontId="5" fillId="6" borderId="42" xfId="0" applyNumberFormat="1" applyFont="1" applyFill="1" applyBorder="1" applyAlignment="1">
      <alignment horizontal="left"/>
    </xf>
    <xf numFmtId="165" fontId="13" fillId="4" borderId="44" xfId="0" applyNumberFormat="1" applyFont="1" applyFill="1" applyBorder="1" applyAlignment="1">
      <alignment horizontal="left"/>
    </xf>
    <xf numFmtId="167" fontId="11" fillId="0" borderId="27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70" fontId="3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center" vertical="center"/>
    </xf>
    <xf numFmtId="165" fontId="3" fillId="2" borderId="51" xfId="0" applyNumberFormat="1" applyFont="1" applyFill="1" applyBorder="1" applyAlignment="1">
      <alignment horizontal="left"/>
    </xf>
    <xf numFmtId="169" fontId="3" fillId="2" borderId="55" xfId="0" applyNumberFormat="1" applyFont="1" applyFill="1" applyBorder="1" applyAlignment="1">
      <alignment horizontal="left"/>
    </xf>
    <xf numFmtId="169" fontId="3" fillId="2" borderId="56" xfId="0" applyNumberFormat="1" applyFont="1" applyFill="1" applyBorder="1" applyAlignment="1">
      <alignment horizontal="left"/>
    </xf>
    <xf numFmtId="169" fontId="3" fillId="2" borderId="60" xfId="0" applyNumberFormat="1" applyFont="1" applyFill="1" applyBorder="1" applyAlignment="1">
      <alignment horizontal="left"/>
    </xf>
    <xf numFmtId="0" fontId="5" fillId="5" borderId="61" xfId="0" applyFont="1" applyFill="1" applyBorder="1" applyAlignment="1">
      <alignment horizontal="left" vertical="center"/>
    </xf>
    <xf numFmtId="165" fontId="5" fillId="5" borderId="62" xfId="0" applyNumberFormat="1" applyFont="1" applyFill="1" applyBorder="1" applyAlignment="1">
      <alignment vertical="center"/>
    </xf>
    <xf numFmtId="39" fontId="3" fillId="0" borderId="0" xfId="0" applyNumberFormat="1" applyFont="1"/>
    <xf numFmtId="0" fontId="12" fillId="4" borderId="3" xfId="0" applyFont="1" applyFill="1" applyBorder="1"/>
    <xf numFmtId="0" fontId="12" fillId="4" borderId="63" xfId="0" applyFont="1" applyFill="1" applyBorder="1"/>
    <xf numFmtId="0" fontId="12" fillId="4" borderId="64" xfId="0" applyFont="1" applyFill="1" applyBorder="1"/>
    <xf numFmtId="0" fontId="15" fillId="3" borderId="65" xfId="0" applyFont="1" applyFill="1" applyBorder="1" applyAlignment="1">
      <alignment horizontal="left" vertical="top"/>
    </xf>
    <xf numFmtId="0" fontId="15" fillId="3" borderId="66" xfId="0" applyFont="1" applyFill="1" applyBorder="1" applyAlignment="1">
      <alignment horizontal="left" vertical="top"/>
    </xf>
    <xf numFmtId="167" fontId="5" fillId="0" borderId="0" xfId="0" applyNumberFormat="1" applyFont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9" fillId="0" borderId="6" xfId="0" applyFont="1" applyBorder="1"/>
    <xf numFmtId="0" fontId="9" fillId="0" borderId="7" xfId="0" applyFont="1" applyBorder="1"/>
    <xf numFmtId="0" fontId="3" fillId="0" borderId="12" xfId="0" applyFont="1" applyBorder="1" applyAlignment="1">
      <alignment horizontal="left"/>
    </xf>
    <xf numFmtId="0" fontId="9" fillId="0" borderId="13" xfId="0" applyFont="1" applyBorder="1"/>
    <xf numFmtId="0" fontId="5" fillId="6" borderId="15" xfId="0" applyFont="1" applyFill="1" applyBorder="1" applyAlignment="1">
      <alignment horizontal="left"/>
    </xf>
    <xf numFmtId="0" fontId="9" fillId="0" borderId="16" xfId="0" applyFont="1" applyBorder="1"/>
    <xf numFmtId="0" fontId="9" fillId="0" borderId="17" xfId="0" applyFont="1" applyBorder="1"/>
    <xf numFmtId="0" fontId="3" fillId="3" borderId="23" xfId="0" applyFont="1" applyFill="1" applyBorder="1" applyAlignment="1">
      <alignment horizontal="left"/>
    </xf>
    <xf numFmtId="0" fontId="9" fillId="0" borderId="24" xfId="0" applyFont="1" applyBorder="1"/>
    <xf numFmtId="0" fontId="3" fillId="3" borderId="25" xfId="0" applyFont="1" applyFill="1" applyBorder="1" applyAlignment="1">
      <alignment horizontal="left"/>
    </xf>
    <xf numFmtId="0" fontId="9" fillId="0" borderId="26" xfId="0" applyFont="1" applyBorder="1"/>
    <xf numFmtId="0" fontId="3" fillId="3" borderId="29" xfId="0" applyFont="1" applyFill="1" applyBorder="1" applyAlignment="1">
      <alignment horizontal="left"/>
    </xf>
    <xf numFmtId="0" fontId="9" fillId="0" borderId="30" xfId="0" applyFont="1" applyBorder="1"/>
    <xf numFmtId="165" fontId="5" fillId="7" borderId="33" xfId="0" applyNumberFormat="1" applyFont="1" applyFill="1" applyBorder="1" applyAlignment="1">
      <alignment horizontal="left"/>
    </xf>
    <xf numFmtId="0" fontId="9" fillId="0" borderId="34" xfId="0" applyFont="1" applyBorder="1"/>
    <xf numFmtId="0" fontId="3" fillId="8" borderId="12" xfId="0" applyFont="1" applyFill="1" applyBorder="1" applyAlignment="1">
      <alignment horizontal="left"/>
    </xf>
    <xf numFmtId="0" fontId="9" fillId="0" borderId="37" xfId="0" applyFont="1" applyBorder="1"/>
    <xf numFmtId="0" fontId="5" fillId="6" borderId="39" xfId="0" applyFont="1" applyFill="1" applyBorder="1" applyAlignment="1">
      <alignment horizontal="left"/>
    </xf>
    <xf numFmtId="0" fontId="9" fillId="0" borderId="40" xfId="0" applyFont="1" applyBorder="1"/>
    <xf numFmtId="0" fontId="9" fillId="0" borderId="41" xfId="0" applyFont="1" applyBorder="1"/>
    <xf numFmtId="0" fontId="12" fillId="4" borderId="2" xfId="0" applyFont="1" applyFill="1" applyBorder="1" applyAlignment="1">
      <alignment horizontal="left"/>
    </xf>
    <xf numFmtId="0" fontId="9" fillId="0" borderId="43" xfId="0" applyFont="1" applyBorder="1"/>
    <xf numFmtId="0" fontId="5" fillId="5" borderId="45" xfId="0" applyFont="1" applyFill="1" applyBorder="1" applyAlignment="1">
      <alignment horizontal="center" vertical="center"/>
    </xf>
    <xf numFmtId="0" fontId="9" fillId="0" borderId="46" xfId="0" applyFont="1" applyBorder="1"/>
    <xf numFmtId="0" fontId="9" fillId="0" borderId="47" xfId="0" applyFont="1" applyBorder="1"/>
    <xf numFmtId="0" fontId="3" fillId="3" borderId="33" xfId="0" applyFont="1" applyFill="1" applyBorder="1" applyAlignment="1">
      <alignment horizontal="center" vertical="top" wrapText="1"/>
    </xf>
    <xf numFmtId="0" fontId="5" fillId="9" borderId="48" xfId="0" applyFont="1" applyFill="1" applyBorder="1" applyAlignment="1">
      <alignment horizontal="left"/>
    </xf>
    <xf numFmtId="0" fontId="9" fillId="0" borderId="49" xfId="0" applyFont="1" applyBorder="1"/>
    <xf numFmtId="0" fontId="9" fillId="0" borderId="50" xfId="0" applyFont="1" applyBorder="1"/>
    <xf numFmtId="0" fontId="5" fillId="9" borderId="52" xfId="0" applyFont="1" applyFill="1" applyBorder="1" applyAlignment="1">
      <alignment horizontal="left"/>
    </xf>
    <xf numFmtId="0" fontId="9" fillId="0" borderId="53" xfId="0" applyFont="1" applyBorder="1"/>
    <xf numFmtId="0" fontId="9" fillId="0" borderId="54" xfId="0" applyFont="1" applyBorder="1"/>
    <xf numFmtId="0" fontId="5" fillId="9" borderId="57" xfId="0" applyFont="1" applyFill="1" applyBorder="1" applyAlignment="1">
      <alignment horizontal="left"/>
    </xf>
    <xf numFmtId="0" fontId="9" fillId="0" borderId="58" xfId="0" applyFont="1" applyBorder="1"/>
    <xf numFmtId="0" fontId="9" fillId="0" borderId="59" xfId="0" applyFont="1" applyBorder="1"/>
    <xf numFmtId="0" fontId="5" fillId="5" borderId="2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 wrapText="1"/>
    </xf>
    <xf numFmtId="0" fontId="9" fillId="0" borderId="5" xfId="0" applyFont="1" applyBorder="1"/>
  </cellXfs>
  <cellStyles count="1">
    <cellStyle name="Normal" xfId="0" builtinId="0"/>
  </cellStyles>
  <dxfs count="1">
    <dxf>
      <font>
        <color rgb="FFFFFFFF"/>
      </font>
      <fill>
        <patternFill patternType="solid">
          <fgColor rgb="FF990000"/>
          <bgColor rgb="FF99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6"/>
  <sheetViews>
    <sheetView tabSelected="1" workbookViewId="0">
      <selection activeCell="F27" sqref="F27"/>
    </sheetView>
  </sheetViews>
  <sheetFormatPr defaultColWidth="12.625" defaultRowHeight="15" customHeight="1" x14ac:dyDescent="0.2"/>
  <cols>
    <col min="1" max="1" width="19.5" customWidth="1"/>
    <col min="2" max="2" width="43.125" customWidth="1"/>
    <col min="3" max="3" width="39" customWidth="1"/>
    <col min="4" max="4" width="12.5" customWidth="1"/>
    <col min="5" max="5" width="13.625" customWidth="1"/>
    <col min="6" max="6" width="12.75" customWidth="1"/>
    <col min="7" max="7" width="7.875" customWidth="1"/>
    <col min="8" max="25" width="7.625" customWidth="1"/>
  </cols>
  <sheetData>
    <row r="1" spans="1:25" ht="14.25" customHeight="1" x14ac:dyDescent="0.3">
      <c r="A1" s="1" t="s">
        <v>0</v>
      </c>
      <c r="B1" s="2"/>
      <c r="C1" s="3"/>
      <c r="D1" s="4"/>
      <c r="E1" s="5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14.25" customHeight="1" x14ac:dyDescent="0.3">
      <c r="A2" s="8"/>
      <c r="B2" s="2"/>
      <c r="C2" s="3"/>
      <c r="D2" s="4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4.25" customHeight="1" x14ac:dyDescent="0.25">
      <c r="A3" s="9" t="s">
        <v>1</v>
      </c>
      <c r="B3" s="4"/>
      <c r="C3" s="10"/>
      <c r="D3" s="4"/>
      <c r="E3" s="5"/>
      <c r="F3" s="4"/>
      <c r="G3" s="11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4.25" customHeight="1" x14ac:dyDescent="0.25">
      <c r="A4" s="12" t="s">
        <v>2</v>
      </c>
      <c r="B4" s="4"/>
      <c r="C4" s="10"/>
      <c r="D4" s="4"/>
      <c r="E4" s="5"/>
      <c r="F4" s="4"/>
      <c r="G4" s="11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4.25" customHeight="1" x14ac:dyDescent="0.25">
      <c r="A5" s="5"/>
      <c r="B5" s="4"/>
      <c r="C5" s="10"/>
      <c r="D5" s="4"/>
      <c r="E5" s="5"/>
      <c r="F5" s="4"/>
      <c r="G5" s="11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4.25" customHeight="1" x14ac:dyDescent="0.25">
      <c r="A6" s="13" t="s">
        <v>3</v>
      </c>
      <c r="B6" s="13"/>
      <c r="C6" s="4"/>
      <c r="D6" s="4"/>
      <c r="E6" s="5"/>
      <c r="F6" s="4"/>
      <c r="G6" s="11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4.25" customHeight="1" x14ac:dyDescent="0.25">
      <c r="A7" s="14" t="s">
        <v>4</v>
      </c>
      <c r="B7" s="15" t="s">
        <v>46</v>
      </c>
      <c r="C7" s="10"/>
      <c r="D7" s="10"/>
      <c r="E7" s="16"/>
      <c r="F7" s="4"/>
      <c r="G7" s="1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14.25" customHeight="1" x14ac:dyDescent="0.25">
      <c r="A8" s="14" t="s">
        <v>5</v>
      </c>
      <c r="B8" s="15" t="s">
        <v>47</v>
      </c>
      <c r="C8" s="10"/>
      <c r="D8" s="10"/>
      <c r="E8" s="16"/>
      <c r="F8" s="4"/>
      <c r="G8" s="1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4.25" customHeight="1" x14ac:dyDescent="0.25">
      <c r="A9" s="14" t="s">
        <v>6</v>
      </c>
      <c r="B9" s="15" t="s">
        <v>44</v>
      </c>
      <c r="C9" s="12" t="s">
        <v>7</v>
      </c>
      <c r="D9" s="10"/>
      <c r="E9" s="16"/>
      <c r="F9" s="4"/>
      <c r="G9" s="1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4.25" customHeight="1" x14ac:dyDescent="0.25">
      <c r="A10" s="14" t="s">
        <v>8</v>
      </c>
      <c r="B10" s="18" t="s">
        <v>9</v>
      </c>
      <c r="C10" s="5"/>
      <c r="D10" s="10"/>
      <c r="E10" s="5"/>
      <c r="F10" s="4"/>
      <c r="G10" s="19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4.25" customHeight="1" x14ac:dyDescent="0.25">
      <c r="A11" s="14" t="s">
        <v>10</v>
      </c>
      <c r="B11" s="18" t="s">
        <v>9</v>
      </c>
      <c r="C11" s="5"/>
      <c r="D11" s="20"/>
      <c r="E11" s="5"/>
      <c r="F11" s="4"/>
      <c r="G11" s="11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4.25" customHeight="1" x14ac:dyDescent="0.25">
      <c r="A12" s="14" t="s">
        <v>11</v>
      </c>
      <c r="B12" s="18" t="s">
        <v>9</v>
      </c>
      <c r="C12" s="5"/>
      <c r="D12" s="10"/>
      <c r="E12" s="5"/>
      <c r="F12" s="4"/>
      <c r="G12" s="11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4.25" customHeight="1" x14ac:dyDescent="0.25">
      <c r="A13" s="21" t="s">
        <v>12</v>
      </c>
      <c r="B13" s="18" t="s">
        <v>9</v>
      </c>
      <c r="C13" s="20"/>
      <c r="D13" s="20"/>
      <c r="E13" s="5"/>
      <c r="F13" s="22"/>
      <c r="G13" s="11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4.25" customHeight="1" x14ac:dyDescent="0.25">
      <c r="A14" s="7"/>
      <c r="B14" s="22"/>
      <c r="C14" s="22"/>
      <c r="D14" s="22"/>
      <c r="E14" s="23"/>
      <c r="F14" s="22"/>
      <c r="G14" s="11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4.25" customHeight="1" x14ac:dyDescent="0.25">
      <c r="A15" s="24"/>
      <c r="B15" s="25"/>
      <c r="C15" s="22"/>
      <c r="D15" s="25"/>
      <c r="E15" s="26"/>
      <c r="F15" s="22"/>
      <c r="G15" s="11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4.25" customHeight="1" x14ac:dyDescent="0.25">
      <c r="A16" s="77" t="s">
        <v>13</v>
      </c>
      <c r="B16" s="78"/>
      <c r="C16" s="78"/>
      <c r="D16" s="78"/>
      <c r="E16" s="79"/>
      <c r="F16" s="27"/>
      <c r="G16" s="2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4.25" customHeight="1" x14ac:dyDescent="0.25">
      <c r="A17" s="28" t="s">
        <v>14</v>
      </c>
      <c r="B17" s="29" t="s">
        <v>15</v>
      </c>
      <c r="C17" s="29" t="s">
        <v>16</v>
      </c>
      <c r="D17" s="29"/>
      <c r="E17" s="30" t="s">
        <v>17</v>
      </c>
      <c r="F17" s="31"/>
      <c r="G17" s="32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4.25" customHeight="1" x14ac:dyDescent="0.25">
      <c r="A18" s="33">
        <f>+ROW(18:18)</f>
        <v>18</v>
      </c>
      <c r="B18" s="34" t="s">
        <v>18</v>
      </c>
      <c r="C18" s="80" t="s">
        <v>19</v>
      </c>
      <c r="D18" s="81"/>
      <c r="E18" s="35">
        <v>768</v>
      </c>
      <c r="F18" s="5" t="s">
        <v>20</v>
      </c>
      <c r="G18" s="36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4.25" customHeight="1" x14ac:dyDescent="0.25">
      <c r="A19" s="82" t="s">
        <v>21</v>
      </c>
      <c r="B19" s="83"/>
      <c r="C19" s="83"/>
      <c r="D19" s="84"/>
      <c r="E19" s="37">
        <f>SUM(E18)</f>
        <v>768</v>
      </c>
      <c r="F19" s="38"/>
      <c r="G19" s="36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4.25" customHeight="1" x14ac:dyDescent="0.25">
      <c r="A20" s="29" t="s">
        <v>14</v>
      </c>
      <c r="B20" s="29" t="s">
        <v>15</v>
      </c>
      <c r="C20" s="29" t="s">
        <v>16</v>
      </c>
      <c r="D20" s="29"/>
      <c r="E20" s="30" t="s">
        <v>17</v>
      </c>
      <c r="F20" s="39"/>
      <c r="G20" s="36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4.25" customHeight="1" x14ac:dyDescent="0.25">
      <c r="A21" s="33">
        <f>+ROW(21:21)</f>
        <v>21</v>
      </c>
      <c r="B21" s="40" t="s">
        <v>22</v>
      </c>
      <c r="C21" s="41" t="s">
        <v>18</v>
      </c>
      <c r="D21" s="42">
        <v>1.7000000000000001E-2</v>
      </c>
      <c r="E21" s="43">
        <f>E18*D21</f>
        <v>13.056000000000001</v>
      </c>
      <c r="F21" s="44"/>
      <c r="G21" s="36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4.25" customHeight="1" x14ac:dyDescent="0.25">
      <c r="A22" s="82" t="s">
        <v>23</v>
      </c>
      <c r="B22" s="83"/>
      <c r="C22" s="83"/>
      <c r="D22" s="84"/>
      <c r="E22" s="45">
        <f>SUM(E21)</f>
        <v>13.056000000000001</v>
      </c>
      <c r="F22" s="38"/>
      <c r="G22" s="36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4.25" customHeight="1" x14ac:dyDescent="0.25">
      <c r="A23" s="28" t="s">
        <v>14</v>
      </c>
      <c r="B23" s="29" t="s">
        <v>15</v>
      </c>
      <c r="C23" s="29" t="s">
        <v>24</v>
      </c>
      <c r="D23" s="29"/>
      <c r="E23" s="30" t="s">
        <v>17</v>
      </c>
      <c r="F23" s="38"/>
      <c r="G23" s="36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4.25" customHeight="1" x14ac:dyDescent="0.25">
      <c r="A24" s="33">
        <f t="shared" ref="A24:A32" si="0">+ROW(24:24)</f>
        <v>24</v>
      </c>
      <c r="B24" s="46" t="s">
        <v>25</v>
      </c>
      <c r="C24" s="85" t="s">
        <v>48</v>
      </c>
      <c r="D24" s="86"/>
      <c r="E24" s="35">
        <v>132</v>
      </c>
      <c r="F24" s="38"/>
      <c r="G24" s="36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4.25" customHeight="1" x14ac:dyDescent="0.25">
      <c r="A25" s="33">
        <f t="shared" si="0"/>
        <v>25</v>
      </c>
      <c r="B25" s="46" t="s">
        <v>25</v>
      </c>
      <c r="C25" s="87" t="s">
        <v>26</v>
      </c>
      <c r="D25" s="88"/>
      <c r="E25" s="47"/>
      <c r="F25" s="44"/>
      <c r="G25" s="36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4.25" customHeight="1" x14ac:dyDescent="0.25">
      <c r="A26" s="33">
        <f t="shared" si="0"/>
        <v>26</v>
      </c>
      <c r="B26" s="46" t="s">
        <v>25</v>
      </c>
      <c r="C26" s="87" t="s">
        <v>26</v>
      </c>
      <c r="D26" s="88"/>
      <c r="E26" s="47"/>
      <c r="F26" s="44"/>
      <c r="G26" s="36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4.25" customHeight="1" x14ac:dyDescent="0.25">
      <c r="A27" s="33">
        <f t="shared" si="0"/>
        <v>27</v>
      </c>
      <c r="B27" s="46" t="s">
        <v>25</v>
      </c>
      <c r="C27" s="87" t="s">
        <v>45</v>
      </c>
      <c r="D27" s="88"/>
      <c r="E27" s="48">
        <v>495</v>
      </c>
      <c r="F27" s="44"/>
      <c r="G27" s="36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4.25" customHeight="1" x14ac:dyDescent="0.25">
      <c r="A28" s="33">
        <f t="shared" si="0"/>
        <v>28</v>
      </c>
      <c r="B28" s="46" t="s">
        <v>25</v>
      </c>
      <c r="C28" s="87" t="s">
        <v>27</v>
      </c>
      <c r="D28" s="88"/>
      <c r="E28" s="48"/>
      <c r="F28" s="44"/>
      <c r="G28" s="36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4.25" customHeight="1" x14ac:dyDescent="0.25">
      <c r="A29" s="33">
        <f t="shared" si="0"/>
        <v>29</v>
      </c>
      <c r="B29" s="46" t="s">
        <v>25</v>
      </c>
      <c r="C29" s="87" t="s">
        <v>27</v>
      </c>
      <c r="D29" s="88"/>
      <c r="E29" s="48"/>
      <c r="F29" s="44"/>
      <c r="G29" s="3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4.25" customHeight="1" x14ac:dyDescent="0.25">
      <c r="A30" s="33">
        <f t="shared" si="0"/>
        <v>30</v>
      </c>
      <c r="B30" s="46" t="s">
        <v>25</v>
      </c>
      <c r="C30" s="87"/>
      <c r="D30" s="88"/>
      <c r="E30" s="48"/>
      <c r="F30" s="44"/>
      <c r="G30" s="3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4.25" customHeight="1" x14ac:dyDescent="0.25">
      <c r="A31" s="33">
        <f t="shared" si="0"/>
        <v>31</v>
      </c>
      <c r="B31" s="46" t="s">
        <v>25</v>
      </c>
      <c r="C31" s="87"/>
      <c r="D31" s="88"/>
      <c r="E31" s="48"/>
      <c r="F31" s="44"/>
      <c r="G31" s="3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14.25" customHeight="1" x14ac:dyDescent="0.25">
      <c r="A32" s="33">
        <f t="shared" si="0"/>
        <v>32</v>
      </c>
      <c r="B32" s="49" t="s">
        <v>25</v>
      </c>
      <c r="C32" s="89"/>
      <c r="D32" s="90"/>
      <c r="E32" s="50"/>
      <c r="F32" s="44"/>
      <c r="G32" s="3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14.25" customHeight="1" x14ac:dyDescent="0.25">
      <c r="A33" s="82" t="s">
        <v>28</v>
      </c>
      <c r="B33" s="83"/>
      <c r="C33" s="83"/>
      <c r="D33" s="84"/>
      <c r="E33" s="37">
        <f>SUM(E24:E32)</f>
        <v>627</v>
      </c>
      <c r="F33" s="38"/>
      <c r="G33" s="3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4.25" customHeight="1" x14ac:dyDescent="0.25">
      <c r="A34" s="28" t="s">
        <v>14</v>
      </c>
      <c r="B34" s="29" t="s">
        <v>15</v>
      </c>
      <c r="C34" s="29" t="s">
        <v>24</v>
      </c>
      <c r="D34" s="29"/>
      <c r="E34" s="30" t="s">
        <v>17</v>
      </c>
      <c r="F34" s="51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25" ht="14.25" customHeight="1" x14ac:dyDescent="0.25">
      <c r="A35" s="52">
        <f>+ROW(35:35)</f>
        <v>35</v>
      </c>
      <c r="B35" s="53" t="s">
        <v>29</v>
      </c>
      <c r="C35" s="87"/>
      <c r="D35" s="88"/>
      <c r="E35" s="35"/>
      <c r="F35" s="51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25" ht="14.25" customHeight="1" x14ac:dyDescent="0.25">
      <c r="A36" s="91" t="s">
        <v>30</v>
      </c>
      <c r="B36" s="92"/>
      <c r="C36" s="92"/>
      <c r="D36" s="92"/>
      <c r="E36" s="54">
        <f>SUM(E35)</f>
        <v>0</v>
      </c>
      <c r="F36" s="55"/>
      <c r="G36" s="51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5" ht="14.25" customHeight="1" x14ac:dyDescent="0.25">
      <c r="A37" s="33">
        <f>+ROW(37:37)</f>
        <v>37</v>
      </c>
      <c r="B37" s="56" t="s">
        <v>31</v>
      </c>
      <c r="C37" s="93"/>
      <c r="D37" s="94"/>
      <c r="E37" s="57">
        <f>SUM(E19+E22+E33+E36)*0.02</f>
        <v>28.16112</v>
      </c>
      <c r="F37" s="44"/>
      <c r="G37" s="3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4.25" customHeight="1" x14ac:dyDescent="0.25">
      <c r="A38" s="95" t="s">
        <v>32</v>
      </c>
      <c r="B38" s="96"/>
      <c r="C38" s="96"/>
      <c r="D38" s="97"/>
      <c r="E38" s="58">
        <f>SUM(E37)</f>
        <v>28.16112</v>
      </c>
      <c r="F38" s="38"/>
      <c r="G38" s="3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14.25" customHeight="1" x14ac:dyDescent="0.25">
      <c r="A39" s="98" t="s">
        <v>33</v>
      </c>
      <c r="B39" s="78"/>
      <c r="C39" s="78"/>
      <c r="D39" s="99"/>
      <c r="E39" s="59">
        <f>SUM(E19,E22,E33,E38,E36)</f>
        <v>1436.21712</v>
      </c>
      <c r="F39" s="60" t="str">
        <f>IF(E39&gt;7500,"OVER BUDGET", " ")</f>
        <v xml:space="preserve"> </v>
      </c>
      <c r="G39" s="61" t="s">
        <v>34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4.25" customHeight="1" x14ac:dyDescent="0.25">
      <c r="A40" s="4"/>
      <c r="B40" s="5"/>
      <c r="C40" s="5"/>
      <c r="D40" s="5"/>
      <c r="E40" s="62"/>
      <c r="F40" s="62"/>
      <c r="G40" s="3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14.25" customHeight="1" x14ac:dyDescent="0.25">
      <c r="A41" s="98" t="s">
        <v>35</v>
      </c>
      <c r="B41" s="78"/>
      <c r="C41" s="78"/>
      <c r="D41" s="78"/>
      <c r="E41" s="79"/>
      <c r="F41" s="4"/>
      <c r="G41" s="3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ht="14.25" customHeight="1" x14ac:dyDescent="0.25">
      <c r="A42" s="100" t="s">
        <v>36</v>
      </c>
      <c r="B42" s="101"/>
      <c r="C42" s="101"/>
      <c r="D42" s="102"/>
      <c r="E42" s="30" t="s">
        <v>17</v>
      </c>
      <c r="F42" s="63"/>
      <c r="G42" s="3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4.25" customHeight="1" x14ac:dyDescent="0.25">
      <c r="A43" s="104" t="s">
        <v>37</v>
      </c>
      <c r="B43" s="105"/>
      <c r="C43" s="105"/>
      <c r="D43" s="106"/>
      <c r="E43" s="64">
        <f>+E19+E22</f>
        <v>781.05600000000004</v>
      </c>
      <c r="F43" s="38"/>
      <c r="G43" s="3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14.25" customHeight="1" x14ac:dyDescent="0.25">
      <c r="A44" s="107" t="str">
        <f>A33</f>
        <v>Total Operations</v>
      </c>
      <c r="B44" s="108"/>
      <c r="C44" s="108"/>
      <c r="D44" s="109"/>
      <c r="E44" s="65">
        <f>E33</f>
        <v>627</v>
      </c>
      <c r="F44" s="44"/>
      <c r="G44" s="3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4.25" customHeight="1" x14ac:dyDescent="0.25">
      <c r="A45" s="107" t="s">
        <v>38</v>
      </c>
      <c r="B45" s="108"/>
      <c r="C45" s="108"/>
      <c r="D45" s="109"/>
      <c r="E45" s="66">
        <f>E36</f>
        <v>0</v>
      </c>
      <c r="F45" s="44"/>
      <c r="G45" s="3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14.25" customHeight="1" x14ac:dyDescent="0.25">
      <c r="A46" s="110" t="s">
        <v>39</v>
      </c>
      <c r="B46" s="111"/>
      <c r="C46" s="111"/>
      <c r="D46" s="112"/>
      <c r="E46" s="67">
        <f>E38</f>
        <v>28.16112</v>
      </c>
      <c r="F46" s="44"/>
      <c r="G46" s="3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4.25" customHeight="1" x14ac:dyDescent="0.25">
      <c r="A47" s="113" t="s">
        <v>40</v>
      </c>
      <c r="B47" s="78"/>
      <c r="C47" s="79"/>
      <c r="D47" s="68"/>
      <c r="E47" s="69">
        <f>SUM(E43:E46)</f>
        <v>1436.21712</v>
      </c>
      <c r="F47" s="60" t="str">
        <f>IF(E47&gt;7500,"OVER BUDGET", " ")</f>
        <v xml:space="preserve"> </v>
      </c>
      <c r="G47" s="61" t="s">
        <v>34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4.25" customHeight="1" x14ac:dyDescent="0.25">
      <c r="A48" s="7"/>
      <c r="B48" s="7"/>
      <c r="C48" s="7"/>
      <c r="D48" s="7"/>
      <c r="E48" s="7"/>
      <c r="F48" s="7"/>
      <c r="G48" s="70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4.25" customHeight="1" x14ac:dyDescent="0.25">
      <c r="A49" s="7"/>
      <c r="B49" s="7"/>
      <c r="C49" s="7"/>
      <c r="D49" s="7"/>
      <c r="E49" s="7"/>
      <c r="F49" s="7"/>
      <c r="G49" s="70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5.75" customHeight="1" x14ac:dyDescent="0.25">
      <c r="A50" s="114" t="s">
        <v>41</v>
      </c>
      <c r="B50" s="115"/>
      <c r="C50" s="115"/>
      <c r="D50" s="115"/>
      <c r="E50" s="115"/>
      <c r="F50" s="7"/>
      <c r="G50" s="70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4.25" customHeight="1" x14ac:dyDescent="0.25">
      <c r="A51" s="71" t="s">
        <v>42</v>
      </c>
      <c r="B51" s="72" t="s">
        <v>43</v>
      </c>
      <c r="C51" s="73"/>
      <c r="D51" s="73"/>
      <c r="E51" s="73"/>
      <c r="F51" s="7"/>
      <c r="G51" s="70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4.25" customHeight="1" x14ac:dyDescent="0.25">
      <c r="A52" s="74"/>
      <c r="B52" s="103"/>
      <c r="C52" s="92"/>
      <c r="D52" s="92"/>
      <c r="E52" s="88"/>
      <c r="F52" s="38"/>
      <c r="G52" s="3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4.25" customHeight="1" x14ac:dyDescent="0.25">
      <c r="A53" s="75"/>
      <c r="B53" s="103"/>
      <c r="C53" s="92"/>
      <c r="D53" s="92"/>
      <c r="E53" s="88"/>
      <c r="F53" s="44"/>
      <c r="G53" s="36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14.25" customHeight="1" x14ac:dyDescent="0.25">
      <c r="A54" s="75"/>
      <c r="B54" s="103"/>
      <c r="C54" s="92"/>
      <c r="D54" s="92"/>
      <c r="E54" s="88"/>
      <c r="F54" s="44"/>
      <c r="G54" s="36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4.25" customHeight="1" x14ac:dyDescent="0.25">
      <c r="A55" s="75"/>
      <c r="B55" s="103"/>
      <c r="C55" s="92"/>
      <c r="D55" s="92"/>
      <c r="E55" s="88"/>
      <c r="F55" s="44"/>
      <c r="G55" s="36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4.25" customHeight="1" x14ac:dyDescent="0.25">
      <c r="A56" s="75"/>
      <c r="B56" s="103"/>
      <c r="C56" s="92"/>
      <c r="D56" s="92"/>
      <c r="E56" s="88"/>
      <c r="F56" s="44"/>
      <c r="G56" s="36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14.25" customHeight="1" x14ac:dyDescent="0.25">
      <c r="A57" s="75"/>
      <c r="B57" s="103"/>
      <c r="C57" s="92"/>
      <c r="D57" s="92"/>
      <c r="E57" s="88"/>
      <c r="F57" s="44"/>
      <c r="G57" s="36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4.25" customHeight="1" x14ac:dyDescent="0.25">
      <c r="A58" s="75"/>
      <c r="B58" s="103"/>
      <c r="C58" s="92"/>
      <c r="D58" s="92"/>
      <c r="E58" s="88"/>
      <c r="F58" s="76"/>
      <c r="G58" s="36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4.2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4.2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4.2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4.2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4.2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4.2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4.2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4.2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4.2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4.2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4.2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4.2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4.2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4.2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4.2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4.2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4.2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4.2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4.2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4.2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4.2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4.2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4.2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4.2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4.2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4.2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4.2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4.2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4.2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4.2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4.2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4.2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4.2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14.2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14.2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14.2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14.2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14.2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14.2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14.2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14.2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14.2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4.2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4.2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4.2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4.2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4.2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4.2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4.2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4.2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4.2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4.2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4.2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4.2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4.2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4.2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4.2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4.2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4.2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4.2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4.2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4.2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4.2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4.2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4.2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4.2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4.2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4.2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4.2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4.2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4.2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4.2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4.2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4.2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4.2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4.2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4.2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4.2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ht="14.2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ht="14.2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ht="14.2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ht="14.2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ht="14.2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ht="14.2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ht="14.2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ht="14.2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ht="14.2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ht="14.2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ht="14.2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ht="14.2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ht="14.2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ht="14.2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ht="14.2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ht="14.2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ht="14.2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ht="14.2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ht="14.2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ht="14.2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ht="14.2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ht="14.2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ht="14.2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ht="14.2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ht="14.2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ht="14.2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ht="14.2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ht="14.2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ht="14.2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ht="14.2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ht="14.2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ht="14.2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ht="14.2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ht="14.2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ht="14.2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ht="14.2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ht="14.2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ht="14.2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ht="14.2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ht="14.2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ht="14.2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ht="14.2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ht="14.2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:25" ht="14.2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ht="14.2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:25" ht="14.2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:25" ht="14.2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ht="14.2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1:25" ht="14.2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:25" ht="14.2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5" ht="14.2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5" ht="14.2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spans="1:25" ht="14.2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1:25" ht="14.2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1:25" ht="14.2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1:25" ht="14.2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spans="1:25" ht="14.2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1:25" ht="14.2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1:25" ht="14.2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1:25" ht="14.2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1:25" ht="14.2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spans="1:25" ht="14.2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1:25" ht="14.2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1:25" ht="14.2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1:25" ht="14.2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1:25" ht="14.2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1:25" ht="14.2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1:25" ht="14.2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1:25" ht="14.2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spans="1:25" ht="14.2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1:25" ht="14.2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1:25" ht="14.2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spans="1:25" ht="14.2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1:25" ht="14.2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1:25" ht="14.2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1:25" ht="14.2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spans="1:25" ht="14.2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1:25" ht="14.2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spans="1:25" ht="14.25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spans="1:25" ht="14.25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:25" ht="14.25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:25" ht="14.25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:25" ht="14.25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:25" ht="14.25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:25" ht="14.25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:25" ht="14.2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1:25" ht="14.2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spans="1:25" ht="14.25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1:25" ht="14.25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1:25" ht="14.25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1:25" ht="14.25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spans="1:25" ht="14.25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spans="1:25" ht="14.25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spans="1:25" ht="14.25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spans="1:25" ht="14.25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1:25" ht="14.25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1:25" ht="14.25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1:25" ht="14.25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1:25" ht="14.25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1:25" ht="14.25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1:25" ht="14.25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1:25" ht="14.25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1:25" ht="14.25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1:25" ht="14.25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1:25" ht="14.25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1:25" ht="14.25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1:25" ht="14.25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1:25" ht="14.25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1:25" ht="14.25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1:25" ht="14.25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1:25" ht="14.25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1:25" ht="14.25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1:25" ht="14.25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1:25" ht="14.25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:25" ht="14.25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1:25" ht="14.25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1:25" ht="14.25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1:25" ht="14.25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1:25" ht="14.25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1:25" ht="14.25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1:25" ht="14.25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1:25" ht="14.25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1:25" ht="14.25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1:25" ht="14.25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1:25" ht="14.25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1:25" ht="14.25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1:25" ht="14.25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1:25" ht="14.25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1:25" ht="14.25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1:25" ht="14.25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1:25" ht="14.25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1:25" ht="14.25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1:25" ht="14.25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1:25" ht="14.25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1:25" ht="14.25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1:25" ht="14.25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spans="1:25" ht="14.25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spans="1:25" ht="14.25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spans="1:25" ht="14.25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spans="1:25" ht="14.25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spans="1:25" ht="14.25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spans="1:25" ht="14.25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spans="1:25" ht="14.25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1:25" ht="14.25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1:25" ht="14.25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spans="1:25" ht="14.25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spans="1:25" ht="14.25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1:25" ht="14.25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spans="1:25" ht="14.25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spans="1:25" ht="14.25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spans="1:25" ht="14.25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spans="1:25" ht="14.25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spans="1:25" ht="14.25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spans="1:25" ht="14.25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spans="1:25" ht="14.25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spans="1:25" ht="14.25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spans="1:25" ht="14.25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spans="1:25" ht="14.25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spans="1:25" ht="14.25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1:25" ht="14.25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spans="1:25" ht="14.25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spans="1:25" ht="14.25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spans="1:25" ht="14.25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spans="1:25" ht="14.25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spans="1:25" ht="14.25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spans="1:25" ht="14.25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spans="1:25" ht="14.25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spans="1:25" ht="14.25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spans="1:25" ht="14.25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spans="1:25" ht="14.25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spans="1:25" ht="14.25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1:25" ht="14.25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spans="1:25" ht="14.25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spans="1:25" ht="14.25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spans="1:25" ht="14.25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spans="1:25" ht="14.25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spans="1:25" ht="14.25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spans="1:25" ht="14.25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spans="1:25" ht="14.25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spans="1:25" ht="14.25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1:25" ht="14.25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spans="1:25" ht="14.25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spans="1:25" ht="14.25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spans="1:25" ht="14.25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spans="1:25" ht="14.25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spans="1:25" ht="14.25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spans="1:25" ht="14.25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spans="1:25" ht="14.25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spans="1:25" ht="14.25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spans="1:25" ht="14.25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spans="1:25" ht="14.25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spans="1:25" ht="14.25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spans="1:25" ht="14.25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spans="1:25" ht="14.25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spans="1:25" ht="14.25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spans="1:25" ht="14.25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spans="1:25" ht="14.25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spans="1:25" ht="14.25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spans="1:25" ht="14.25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spans="1:25" ht="14.25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spans="1:25" ht="14.25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spans="1:25" ht="14.25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spans="1:25" ht="14.25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spans="1:25" ht="14.25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spans="1:25" ht="14.25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spans="1:25" ht="14.25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spans="1:25" ht="14.25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spans="1:25" ht="14.25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spans="1:25" ht="14.25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spans="1:25" ht="14.25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1:25" ht="14.25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1:25" ht="14.25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1:25" ht="14.25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5" ht="14.25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1:25" ht="14.25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1:25" ht="14.25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1:25" ht="14.25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spans="1:25" ht="14.25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spans="1:25" ht="14.25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spans="1:25" ht="14.25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spans="1:25" ht="14.25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spans="1:25" ht="14.25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spans="1:25" ht="14.25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spans="1:25" ht="14.25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spans="1:25" ht="14.25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spans="1:25" ht="14.25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spans="1:25" ht="14.25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spans="1:25" ht="14.25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spans="1:25" ht="14.25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1:25" ht="14.25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spans="1:25" ht="14.25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spans="1:25" ht="14.25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spans="1:25" ht="14.25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spans="1:25" ht="14.25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spans="1:25" ht="14.25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spans="1:25" ht="14.25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spans="1:25" ht="14.25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1:25" ht="14.25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spans="1:25" ht="14.25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ht="14.25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ht="14.25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spans="1:25" ht="14.25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spans="1:25" ht="14.25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spans="1:25" ht="14.25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spans="1:25" ht="14.25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ht="14.25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1:25" ht="14.25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ht="14.25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spans="1:25" ht="14.25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spans="1:25" ht="14.25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1:25" ht="14.25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1:25" ht="14.25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spans="1:25" ht="14.25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spans="1:25" ht="14.25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pans="1:25" ht="14.25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pans="1:25" ht="14.25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pans="1:25" ht="14.25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spans="1:25" ht="14.25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1:25" ht="14.25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spans="1:25" ht="14.25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spans="1:25" ht="14.25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spans="1:25" ht="14.25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spans="1:25" ht="14.25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1:25" ht="14.25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1:25" ht="14.25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spans="1:25" ht="14.25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ht="14.25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spans="1:25" ht="14.25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1:25" ht="14.25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ht="14.25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ht="14.25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ht="14.25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ht="14.25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spans="1:25" ht="14.25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spans="1:25" ht="14.25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1:25" ht="14.25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1:25" ht="14.25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1:25" ht="14.25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spans="1:25" ht="14.25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1:25" ht="14.25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spans="1:25" ht="14.25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spans="1:25" ht="14.25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spans="1:25" ht="14.25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spans="1:25" ht="14.25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spans="1:25" ht="14.25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1:25" ht="14.25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spans="1:25" ht="14.25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spans="1:25" ht="14.25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spans="1:25" ht="14.25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spans="1:25" ht="14.25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1:25" ht="14.25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spans="1:25" ht="14.25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spans="1:25" ht="14.25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spans="1:25" ht="14.25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spans="1:25" ht="14.25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1:25" ht="14.25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1:25" ht="14.25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spans="1:25" ht="14.25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spans="1:25" ht="14.25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spans="1:25" ht="14.25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spans="1:25" ht="14.25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spans="1:25" ht="14.25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spans="1:25" ht="14.25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spans="1:25" ht="14.25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spans="1:25" ht="14.25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1:25" ht="14.25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spans="1:25" ht="14.25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spans="1:25" ht="14.25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spans="1:25" ht="14.25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spans="1:25" ht="14.25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spans="1:25" ht="14.25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spans="1:25" ht="14.25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spans="1:25" ht="14.25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spans="1:25" ht="14.25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spans="1:25" ht="14.25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spans="1:25" ht="14.25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spans="1:25" ht="14.25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spans="1:25" ht="14.25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spans="1:25" ht="14.25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spans="1:25" ht="14.25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spans="1:25" ht="14.25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spans="1:25" ht="14.25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spans="1:25" ht="14.25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spans="1:25" ht="14.25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spans="1:25" ht="14.25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spans="1:25" ht="14.25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1:25" ht="14.25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spans="1:25" ht="14.25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spans="1:25" ht="14.25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spans="1:25" ht="14.25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spans="1:25" ht="14.25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spans="1:25" ht="14.25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spans="1:25" ht="14.25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1:25" ht="14.25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spans="1:25" ht="14.25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spans="1:25" ht="14.25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1:25" ht="14.25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spans="1:25" ht="14.25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1:25" ht="14.25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spans="1:25" ht="14.25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spans="1:25" ht="14.25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spans="1:25" ht="14.25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spans="1:25" ht="14.25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spans="1:25" ht="14.25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spans="1:25" ht="14.25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spans="1:25" ht="14.25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spans="1:25" ht="14.25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spans="1:25" ht="14.25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spans="1:25" ht="14.25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spans="1:25" ht="14.25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spans="1:25" ht="14.25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spans="1:25" ht="14.25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spans="1:25" ht="14.25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spans="1:25" ht="14.25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spans="1:25" ht="14.25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spans="1:25" ht="14.25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spans="1:25" ht="14.25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spans="1:25" ht="14.25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spans="1:25" ht="14.25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spans="1:25" ht="14.25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spans="1:25" ht="14.25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spans="1:25" ht="14.25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spans="1:25" ht="14.25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spans="1:25" ht="14.25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spans="1:25" ht="14.25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spans="1:25" ht="14.25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spans="1:25" ht="14.25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spans="1:25" ht="14.25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spans="1:25" ht="14.25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1:25" ht="14.25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spans="1:25" ht="14.25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spans="1:25" ht="14.25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spans="1:25" ht="14.25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1:25" ht="14.25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spans="1:25" ht="14.25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spans="1:25" ht="14.25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spans="1:25" ht="14.25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spans="1:25" ht="14.25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spans="1:25" ht="14.25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spans="1:25" ht="14.25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spans="1:25" ht="14.25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spans="1:25" ht="14.25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spans="1:25" ht="14.25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spans="1:25" ht="14.25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spans="1:25" ht="14.25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1:25" ht="14.25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spans="1:25" ht="14.25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1:25" ht="14.25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1:25" ht="14.25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1:25" ht="14.25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1:25" ht="14.25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spans="1:25" ht="14.25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spans="1:25" ht="14.25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spans="1:25" ht="14.25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spans="1:25" ht="14.25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spans="1:25" ht="14.25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spans="1:25" ht="14.25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spans="1:25" ht="14.25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spans="1:25" ht="14.25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spans="1:25" ht="14.25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spans="1:25" ht="14.25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spans="1:25" ht="14.25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spans="1:25" ht="14.25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spans="1:25" ht="14.25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spans="1:25" ht="14.25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spans="1:25" ht="14.25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spans="1:25" ht="14.25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spans="1:25" ht="14.25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spans="1:25" ht="14.25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spans="1:25" ht="14.25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spans="1:25" ht="14.25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spans="1:25" ht="14.25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spans="1:25" ht="14.25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spans="1:25" ht="14.25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spans="1:25" ht="14.25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spans="1:25" ht="14.25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spans="1:25" ht="14.25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spans="1:25" ht="14.25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spans="1:25" ht="14.25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spans="1:25" ht="14.25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spans="1:25" ht="14.25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spans="1:25" ht="14.25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spans="1:25" ht="14.25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spans="1:25" ht="14.25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spans="1:25" ht="14.25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spans="1:25" ht="14.25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spans="1:25" ht="14.25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spans="1:25" ht="14.25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spans="1:25" ht="14.25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1:25" ht="14.25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spans="1:25" ht="14.25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spans="1:25" ht="14.25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spans="1:25" ht="14.25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spans="1:25" ht="14.25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1:25" ht="14.25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spans="1:25" ht="14.25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spans="1:25" ht="14.25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spans="1:25" ht="14.25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1:25" ht="14.25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1:25" ht="14.25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spans="1:25" ht="14.25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spans="1:25" ht="14.25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spans="1:25" ht="14.25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spans="1:25" ht="14.25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spans="1:25" ht="14.25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spans="1:25" ht="14.25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spans="1:25" ht="14.25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spans="1:25" ht="14.25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spans="1:25" ht="14.25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ht="14.25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ht="14.25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ht="14.25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ht="14.25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ht="14.25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ht="14.25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ht="14.25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ht="14.25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ht="14.25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ht="14.25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ht="14.25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ht="14.25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ht="14.25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ht="14.25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ht="14.25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ht="14.25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ht="14.25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ht="14.25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ht="14.25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ht="14.25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ht="14.25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ht="14.25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ht="14.25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5" ht="14.25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5" ht="14.25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5" ht="14.25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5" ht="14.25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5" ht="14.25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5" ht="14.25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5" ht="14.25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spans="1:25" ht="14.25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spans="1:25" ht="14.25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spans="1:25" ht="14.25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spans="1:25" ht="14.25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1:25" ht="14.25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spans="1:25" ht="14.25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spans="1:25" ht="14.25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spans="1:25" ht="14.25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spans="1:25" ht="14.25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1:25" ht="14.25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spans="1:25" ht="14.25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spans="1:25" ht="14.25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spans="1:25" ht="14.25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1:25" ht="14.25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1:25" ht="14.25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spans="1:25" ht="14.25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spans="1:25" ht="14.25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1:25" ht="14.25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spans="1:25" ht="14.25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spans="1:25" ht="14.25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1:25" ht="14.25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spans="1:25" ht="14.25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1:25" ht="14.25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1:25" ht="14.25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spans="1:25" ht="14.25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spans="1:25" ht="14.25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spans="1:25" ht="14.25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spans="1:25" ht="14.25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1:25" ht="14.25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spans="1:25" ht="14.25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spans="1:25" ht="14.25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1:25" ht="14.25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1:25" ht="14.25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spans="1:25" ht="14.25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spans="1:25" ht="14.25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1:25" ht="14.25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spans="1:25" ht="14.25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1:25" ht="14.25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spans="1:25" ht="14.25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1:25" ht="14.25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spans="1:25" ht="14.25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spans="1:25" ht="14.25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1:25" ht="14.25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spans="1:25" ht="14.25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spans="1:25" ht="14.25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spans="1:25" ht="14.25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1:25" ht="14.25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spans="1:25" ht="14.25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spans="1:25" ht="14.25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spans="1:25" ht="14.25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spans="1:25" ht="14.25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spans="1:25" ht="14.25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spans="1:25" ht="14.25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spans="1:25" ht="14.25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spans="1:25" ht="14.25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spans="1:25" ht="14.25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spans="1:25" ht="14.25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spans="1:25" ht="14.25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spans="1:25" ht="14.25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spans="1:25" ht="14.25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1:25" ht="14.25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spans="1:25" ht="14.25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1:25" ht="14.25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spans="1:25" ht="14.25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spans="1:25" ht="14.25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spans="1:25" ht="14.25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spans="1:25" ht="14.25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spans="1:25" ht="14.25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1:25" ht="14.25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spans="1:25" ht="14.25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spans="1:25" ht="14.25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spans="1:25" ht="14.25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1:25" ht="14.25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spans="1:25" ht="14.25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1:25" ht="14.25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spans="1:25" ht="14.25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1:25" ht="14.25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spans="1:25" ht="14.25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1:25" ht="14.25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1:25" ht="14.25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spans="1:25" ht="14.25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spans="1:25" ht="14.25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spans="1:25" ht="14.25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1:25" ht="14.25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spans="1:25" ht="14.25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spans="1:25" ht="14.25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1:25" ht="14.25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spans="1:25" ht="14.25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spans="1:25" ht="14.25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spans="1:25" ht="14.25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spans="1:25" ht="14.25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spans="1:25" ht="14.25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spans="1:25" ht="14.25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1:25" ht="14.25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spans="1:25" ht="14.25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spans="1:25" ht="14.25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spans="1:25" ht="14.25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spans="1:25" ht="14.25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spans="1:25" ht="14.25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spans="1:25" ht="14.25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spans="1:25" ht="14.25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spans="1:25" ht="14.25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spans="1:25" ht="14.25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spans="1:25" ht="14.25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spans="1:25" ht="14.25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spans="1:25" ht="14.25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spans="1:25" ht="14.25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1:25" ht="14.25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spans="1:25" ht="14.25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spans="1:25" ht="14.25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spans="1:25" ht="14.25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1:25" ht="14.25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spans="1:25" ht="14.25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spans="1:25" ht="14.25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spans="1:25" ht="14.25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1:25" ht="14.25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spans="1:25" ht="14.25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1:25" ht="14.25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1:25" ht="14.25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spans="1:25" ht="14.25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spans="1:25" ht="14.25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spans="1:25" ht="14.25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spans="1:25" ht="14.25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1:25" ht="14.25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spans="1:25" ht="14.25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spans="1:25" ht="14.25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1:25" ht="14.25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spans="1:25" ht="14.25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spans="1:25" ht="14.25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spans="1:25" ht="14.25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spans="1:25" ht="14.25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spans="1:25" ht="14.25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spans="1:25" ht="14.25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spans="1:25" ht="14.25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spans="1:25" ht="14.25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spans="1:25" ht="14.25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1:25" ht="14.25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spans="1:25" ht="14.25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spans="1:25" ht="14.25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spans="1:25" ht="14.25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spans="1:25" ht="14.25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spans="1:25" ht="14.25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spans="1:25" ht="14.25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spans="1:25" ht="14.25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spans="1:25" ht="14.25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spans="1:25" ht="14.25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spans="1:25" ht="14.25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spans="1:25" ht="14.25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spans="1:25" ht="14.25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spans="1:25" ht="14.25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spans="1:25" ht="14.25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1:25" ht="14.25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spans="1:25" ht="14.25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spans="1:25" ht="14.25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spans="1:25" ht="14.25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spans="1:25" ht="14.25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spans="1:25" ht="14.25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spans="1:25" ht="14.25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spans="1:25" ht="14.25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spans="1:25" ht="14.25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spans="1:25" ht="14.25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spans="1:25" ht="14.25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spans="1:25" ht="14.25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spans="1:25" ht="14.25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1:25" ht="14.25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spans="1:25" ht="14.25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spans="1:25" ht="14.25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spans="1:25" ht="14.25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spans="1:25" ht="14.25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1:25" ht="14.25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spans="1:25" ht="14.25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spans="1:25" ht="14.25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1:25" ht="14.25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spans="1:25" ht="14.25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1:25" ht="14.25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1:25" ht="14.25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1:25" ht="14.25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1:25" ht="14.25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spans="1:25" ht="14.25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1:25" ht="14.25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1:25" ht="14.25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spans="1:25" ht="14.25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spans="1:25" ht="14.25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 spans="1:25" ht="14.25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spans="1:25" ht="14.25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spans="1:25" ht="14.25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spans="1:25" ht="14.25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 spans="1:25" ht="14.25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 spans="1:25" ht="14.25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 spans="1:25" ht="14.25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 spans="1:25" ht="14.25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 spans="1:25" ht="14.25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spans="1:25" ht="14.25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 spans="1:25" ht="14.25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 spans="1:25" ht="14.25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 spans="1:25" ht="14.25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 spans="1:25" ht="14.25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 spans="1:25" ht="14.25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spans="1:25" ht="14.25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spans="1:25" ht="14.25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 spans="1:25" ht="14.25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 spans="1:25" ht="14.25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 spans="1:25" ht="14.25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 spans="1:25" ht="14.25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 spans="1:25" ht="14.25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 spans="1:25" ht="14.25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 spans="1:25" ht="14.25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 spans="1:25" ht="14.25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 spans="1:25" ht="14.25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 spans="1:25" ht="14.25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 spans="1:25" ht="14.25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 spans="1:25" ht="14.25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 spans="1:25" ht="14.25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 spans="1:25" ht="14.25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 spans="1:25" ht="14.25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 spans="1:25" ht="14.25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 spans="1:25" ht="14.25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 spans="1:25" ht="14.25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spans="1:25" ht="14.25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 spans="1:25" ht="14.25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 spans="1:25" ht="14.25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spans="1:25" ht="14.25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 spans="1:25" ht="14.25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spans="1:25" ht="14.25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 spans="1:25" ht="14.25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spans="1:25" ht="14.25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spans="1:25" ht="14.25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 spans="1:25" ht="14.25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 spans="1:25" ht="14.25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 spans="1:25" ht="14.25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 spans="1:25" ht="14.25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 spans="1:25" ht="14.25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 spans="1:25" ht="14.25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 spans="1:25" ht="14.25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 spans="1:25" ht="14.25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 spans="1:25" ht="14.25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 spans="1:25" ht="14.25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 spans="1:25" ht="14.25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 spans="1:25" ht="14.25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spans="1:25" ht="14.25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 spans="1:25" ht="14.25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 spans="1:25" ht="14.25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 spans="1:25" ht="14.25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 spans="1:25" ht="14.25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 spans="1:25" ht="14.25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 spans="1:25" ht="14.25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 spans="1:25" ht="14.25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 spans="1:25" ht="14.25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 spans="1:25" ht="14.25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 spans="1:25" ht="14.25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 spans="1:25" ht="14.25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spans="1:25" ht="14.25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spans="1:25" ht="14.25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spans="1:25" ht="14.25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 spans="1:25" ht="14.25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 spans="1:25" ht="14.25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 spans="1:25" ht="14.25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 spans="1:25" ht="14.25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 spans="1:25" ht="14.25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 spans="1:25" ht="14.25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 spans="1:25" ht="14.25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 spans="1:25" ht="14.25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 spans="1:25" ht="14.25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 spans="1:25" ht="14.25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 spans="1:25" ht="14.25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 spans="1:25" ht="14.25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 spans="1:25" ht="14.25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 spans="1:25" ht="14.25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 spans="1:25" ht="14.25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 spans="1:25" ht="14.25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 spans="1:25" ht="14.25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 spans="1:25" ht="14.25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 spans="1:25" ht="14.25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 spans="1:25" ht="14.25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 spans="1:25" ht="14.25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 spans="1:25" ht="14.25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 spans="1:25" ht="14.25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 spans="1:25" ht="14.25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 spans="1:25" ht="14.25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 spans="1:25" ht="14.25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 spans="1:25" ht="14.25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 spans="1:25" ht="14.25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 spans="1:25" ht="14.25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 spans="1:25" ht="14.25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spans="1:25" ht="14.25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 spans="1:25" ht="14.25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spans="1:25" ht="14.25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 spans="1:25" ht="14.25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spans="1:25" ht="14.25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spans="1:25" ht="14.25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spans="1:25" ht="14.25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 spans="1:25" ht="14.25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 spans="1:25" ht="14.25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 spans="1:25" ht="14.25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 spans="1:25" ht="14.25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 spans="1:25" ht="14.25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 spans="1:25" ht="14.25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 spans="1:25" ht="14.25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 spans="1:25" ht="14.25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spans="1:25" ht="14.25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 spans="1:25" ht="14.25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 spans="1:25" ht="14.25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 spans="1:25" ht="14.25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 spans="1:25" ht="14.25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 spans="1:25" ht="14.25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 spans="1:25" ht="14.25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 spans="1:25" ht="14.25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 spans="1:25" ht="14.25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 spans="1:25" ht="14.25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spans="1:25" ht="14.25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 spans="1:25" ht="14.25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 spans="1:25" ht="14.25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 spans="1:25" ht="14.25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 spans="1:25" ht="14.25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 spans="1:25" ht="14.25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 spans="1:25" ht="14.25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 spans="1:25" ht="14.25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spans="1:25" ht="14.25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 spans="1:25" ht="14.25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spans="1:25" ht="14.25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 spans="1:25" ht="14.25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 spans="1:25" ht="14.25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 spans="1:25" ht="14.25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spans="1:25" ht="14.25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 spans="1:25" ht="14.25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 spans="1:25" ht="14.25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 spans="1:25" ht="14.25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 spans="1:25" ht="14.25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 spans="1:25" ht="14.25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 spans="1:25" ht="14.25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 spans="1:25" ht="14.25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 spans="1:25" ht="14.25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 spans="1:25" ht="14.25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 spans="1:25" ht="14.25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 spans="1:25" ht="14.25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 spans="1:25" ht="14.25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 spans="1:25" ht="14.25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 spans="1:25" ht="14.25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 spans="1:25" ht="14.25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 spans="1:25" ht="14.25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 spans="1:25" ht="14.25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spans="1:25" ht="14.25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spans="1:25" ht="14.25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 spans="1:25" ht="14.25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 spans="1:25" ht="14.25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 spans="1:25" ht="14.25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 spans="1:25" ht="14.25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 spans="1:25" ht="14.25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 spans="1:25" ht="14.25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 spans="1:25" ht="14.25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 spans="1:25" ht="14.25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 spans="1:25" ht="14.25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spans="1:25" ht="14.25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 spans="1:25" ht="14.25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spans="1:25" ht="14.25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 spans="1:25" ht="14.25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spans="1:25" ht="14.25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 spans="1:25" ht="14.25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spans="1:25" ht="14.25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 spans="1:25" ht="14.25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spans="1:25" ht="14.25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 spans="1:25" ht="14.25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 spans="1:25" ht="14.25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spans="1:25" ht="14.25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spans="1:25" ht="14.25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spans="1:25" ht="14.25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spans="1:25" ht="14.25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spans="1:25" ht="14.25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 spans="1:25" ht="14.25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 spans="1:25" ht="14.25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</row>
    <row r="986" spans="1:25" ht="14.25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</row>
    <row r="987" spans="1:25" ht="14.25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</row>
    <row r="988" spans="1:25" ht="14.25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</row>
    <row r="989" spans="1:25" ht="14.25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</row>
    <row r="990" spans="1:25" ht="14.25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</row>
    <row r="991" spans="1:25" ht="14.25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</row>
    <row r="992" spans="1:25" ht="14.25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</row>
    <row r="993" spans="1:25" ht="14.25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</row>
    <row r="994" spans="1:25" ht="14.25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</row>
    <row r="995" spans="1:25" ht="14.25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</row>
    <row r="996" spans="1:25" ht="14.25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</row>
    <row r="997" spans="1:25" ht="14.25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</row>
    <row r="998" spans="1:25" ht="14.25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</row>
    <row r="999" spans="1:25" ht="14.25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</row>
    <row r="1000" spans="1:25" ht="14.25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</row>
    <row r="1001" spans="1:25" ht="14.25" customHeight="1" x14ac:dyDescent="0.25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</row>
    <row r="1002" spans="1:25" ht="14.25" customHeight="1" x14ac:dyDescent="0.25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</row>
    <row r="1003" spans="1:25" ht="14.25" customHeight="1" x14ac:dyDescent="0.25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</row>
    <row r="1004" spans="1:25" ht="14.25" customHeight="1" x14ac:dyDescent="0.25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</row>
    <row r="1005" spans="1:25" ht="14.25" customHeight="1" x14ac:dyDescent="0.2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</row>
    <row r="1006" spans="1:25" ht="14.25" customHeight="1" x14ac:dyDescent="0.25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</row>
  </sheetData>
  <mergeCells count="34">
    <mergeCell ref="B57:E57"/>
    <mergeCell ref="B58:E58"/>
    <mergeCell ref="A43:D43"/>
    <mergeCell ref="A44:D44"/>
    <mergeCell ref="A45:D45"/>
    <mergeCell ref="A46:D46"/>
    <mergeCell ref="A47:C47"/>
    <mergeCell ref="A50:E50"/>
    <mergeCell ref="B52:E52"/>
    <mergeCell ref="A42:D42"/>
    <mergeCell ref="B53:E53"/>
    <mergeCell ref="B54:E54"/>
    <mergeCell ref="B55:E55"/>
    <mergeCell ref="B56:E56"/>
    <mergeCell ref="A36:D36"/>
    <mergeCell ref="C37:D37"/>
    <mergeCell ref="A38:D38"/>
    <mergeCell ref="A39:D39"/>
    <mergeCell ref="A41:E41"/>
    <mergeCell ref="C30:D30"/>
    <mergeCell ref="C31:D31"/>
    <mergeCell ref="C32:D32"/>
    <mergeCell ref="A33:D33"/>
    <mergeCell ref="C35:D35"/>
    <mergeCell ref="C25:D25"/>
    <mergeCell ref="C26:D26"/>
    <mergeCell ref="C27:D27"/>
    <mergeCell ref="C28:D28"/>
    <mergeCell ref="C29:D29"/>
    <mergeCell ref="A16:E16"/>
    <mergeCell ref="C18:D18"/>
    <mergeCell ref="A19:D19"/>
    <mergeCell ref="A22:D22"/>
    <mergeCell ref="C24:D24"/>
  </mergeCells>
  <conditionalFormatting sqref="F39 F47">
    <cfRule type="notContainsBlanks" dxfId="0" priority="1">
      <formula>LEN(TRIM(F39))&gt;0</formula>
    </cfRule>
  </conditionalFormatting>
  <dataValidations count="1">
    <dataValidation type="decimal" allowBlank="1" sqref="E18 E21 E24 E25:F32 E35" xr:uid="{00000000-0002-0000-0000-000000000000}">
      <formula1>0</formula1>
      <formula2>1000000</formula2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 Request Details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Mary</dc:creator>
  <cp:lastModifiedBy>hannahpickens</cp:lastModifiedBy>
  <dcterms:created xsi:type="dcterms:W3CDTF">2021-07-07T22:51:00Z</dcterms:created>
  <dcterms:modified xsi:type="dcterms:W3CDTF">2021-12-21T20:05:43Z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0x010100E32CD3BC7E590D4BBDD2602428020D3E</vt:lpwstr>
  </property>
</Properties>
</file>