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codeName="ThisWorkbook"/>
  <mc:AlternateContent xmlns:mc="http://schemas.openxmlformats.org/markup-compatibility/2006">
    <mc:Choice Requires="x15">
      <x15ac:absPath xmlns:x15ac="http://schemas.microsoft.com/office/spreadsheetml/2010/11/ac" url="https://emailarizona.sharepoint.com/sites/BA-OfficeOfSustainability/Shared Documents/Staff Meetings Pt 2/Emily &amp; Trevor 1-on-1s/CSF Program Updates 2025/"/>
    </mc:Choice>
  </mc:AlternateContent>
  <xr:revisionPtr revIDLastSave="522" documentId="13_ncr:2001_{1E04E609-361D-494B-B901-FA44D16BBEAD}" xr6:coauthVersionLast="47" xr6:coauthVersionMax="47" xr10:uidLastSave="{02283EF9-6CFF-4739-A0E0-40C03303D604}"/>
  <workbookProtection workbookAlgorithmName="SHA-512" workbookHashValue="WOqh4WpDANorU7MvheFVrvyJgwHxyO9nd+1U7pvnnac1/A8oNd0Fo7H7isUAoPS45z1n5l/X8lPJyRtZ1uPY5g==" workbookSaltValue="XJ55Sf9k4vvrTJapId+1GQ==" workbookSpinCount="100000" lockStructure="1"/>
  <bookViews>
    <workbookView xWindow="28680" yWindow="-120" windowWidth="29040" windowHeight="15720" firstSheet="2"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4" l="1"/>
  <c r="E36" i="4"/>
  <c r="E37" i="4"/>
  <c r="I37" i="4"/>
  <c r="I36" i="4"/>
  <c r="I39" i="4" l="1"/>
  <c r="D31" i="1"/>
  <c r="D46" i="1"/>
  <c r="D56" i="1"/>
  <c r="H37" i="4"/>
  <c r="H36" i="4"/>
  <c r="D26" i="1" l="1"/>
  <c r="J37" i="4"/>
  <c r="J36" i="4"/>
  <c r="K36" i="4" s="1"/>
  <c r="K39" i="4" l="1"/>
  <c r="D21" i="1" s="1"/>
  <c r="J39" i="4"/>
  <c r="D14" i="1" s="1"/>
  <c r="H13" i="4"/>
  <c r="I13" i="4" s="1"/>
  <c r="D21" i="5"/>
  <c r="C35" i="3"/>
  <c r="D64" i="1" l="1"/>
  <c r="B2" i="1"/>
  <c r="D11" i="1"/>
  <c r="D71" i="1"/>
  <c r="B2" i="3"/>
  <c r="C29" i="3" l="1"/>
  <c r="C19" i="3"/>
  <c r="B2" i="4"/>
  <c r="C25" i="3"/>
  <c r="D42" i="1"/>
  <c r="D52" i="1"/>
  <c r="C24" i="3" s="1"/>
  <c r="D68" i="1"/>
  <c r="D25" i="1"/>
  <c r="D18" i="1"/>
  <c r="G16" i="4"/>
  <c r="D21" i="4"/>
  <c r="D11" i="4"/>
  <c r="H14" i="4"/>
  <c r="I14" i="4" s="1"/>
  <c r="G29" i="4"/>
  <c r="H24" i="4"/>
  <c r="I24" i="4" s="1"/>
  <c r="H25" i="4"/>
  <c r="I25" i="4" s="1"/>
  <c r="H26" i="4"/>
  <c r="I26" i="4" s="1"/>
  <c r="H27" i="4"/>
  <c r="I27" i="4" s="1"/>
  <c r="H23" i="4"/>
  <c r="I23" i="4" s="1"/>
  <c r="C23" i="3" l="1"/>
  <c r="H16" i="4"/>
  <c r="I16" i="4"/>
  <c r="D27" i="1"/>
  <c r="H29" i="4"/>
  <c r="D13" i="1" s="1"/>
  <c r="K16" i="4" l="1"/>
  <c r="L16" i="4" s="1"/>
  <c r="D19" i="1"/>
  <c r="D12" i="1"/>
  <c r="I29" i="4"/>
  <c r="D20" i="1" s="1"/>
  <c r="C21" i="3" s="1"/>
  <c r="C20" i="3" l="1"/>
  <c r="D22" i="1"/>
  <c r="D15" i="1"/>
  <c r="C22" i="3"/>
  <c r="D69" i="1" l="1"/>
  <c r="D72" i="1" s="1"/>
  <c r="F72" i="1" s="1"/>
  <c r="G72" i="1" s="1"/>
  <c r="C26" i="3" l="1"/>
  <c r="E26" i="3"/>
  <c r="F26" i="3" s="1"/>
  <c r="C37" i="3" l="1"/>
  <c r="C39" i="3" s="1"/>
</calcChain>
</file>

<file path=xl/sharedStrings.xml><?xml version="1.0" encoding="utf-8"?>
<sst xmlns="http://schemas.openxmlformats.org/spreadsheetml/2006/main" count="189" uniqueCount="126">
  <si>
    <r>
      <rPr>
        <b/>
        <sz val="11"/>
        <color rgb="FF000000"/>
        <rFont val="Calibri"/>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scheme val="major"/>
      </rPr>
      <t>uploading this template to Google Sheet breaks it and will not be accepted.</t>
    </r>
  </si>
  <si>
    <t>Campus Sustainability Fund - Annual Grant Funding Request - Instructions &amp; Guidelines</t>
  </si>
  <si>
    <r>
      <rPr>
        <b/>
        <u/>
        <sz val="11"/>
        <color theme="1"/>
        <rFont val="Calibri"/>
        <family val="2"/>
      </rPr>
      <t xml:space="preserve">FY2027 Annual Grant Cycle Changes </t>
    </r>
    <r>
      <rPr>
        <sz val="11"/>
        <color theme="1"/>
        <rFont val="Calibri"/>
        <family val="2"/>
      </rPr>
      <t xml:space="preserve">
The Campus Sustainability Fund no longer supports multi-year requests. Awards from the CSF are meant to provide seed funding, not long-term funding. Our maximum award is $50,000 for the 2025 – 2026 Annual Grant funding cycle.  </t>
    </r>
  </si>
  <si>
    <r>
      <rPr>
        <b/>
        <u/>
        <sz val="11"/>
        <color theme="1"/>
        <rFont val="Calibri"/>
        <family val="2"/>
      </rPr>
      <t>Purpose</t>
    </r>
    <r>
      <rPr>
        <sz val="11"/>
        <color theme="1"/>
        <rFont val="Calibri"/>
        <family val="2"/>
      </rPr>
      <t xml:space="preserve"> 
Use this template when applying for funding from the University of Arizona Campus Sustainability Fund. </t>
    </r>
    <r>
      <rPr>
        <b/>
        <sz val="11"/>
        <color rgb="FFFF0000"/>
        <rFont val="Calibri"/>
        <family val="2"/>
      </rPr>
      <t>This template applies to the 2025 - 2026 Annual Grant funding cycle.</t>
    </r>
  </si>
  <si>
    <r>
      <rPr>
        <b/>
        <u/>
        <sz val="11"/>
        <color theme="1"/>
        <rFont val="Calibri"/>
        <family val="2"/>
      </rPr>
      <t xml:space="preserve">How to Complete This Template </t>
    </r>
    <r>
      <rPr>
        <sz val="11"/>
        <color theme="1"/>
        <rFont val="Calibri"/>
        <family val="2"/>
      </rPr>
      <t xml:space="preserve">
</t>
    </r>
    <r>
      <rPr>
        <b/>
        <sz val="11"/>
        <color theme="1"/>
        <rFont val="Calibri"/>
        <family val="2"/>
      </rPr>
      <t>1.   Work with your Fiscal Officer.</t>
    </r>
    <r>
      <rPr>
        <sz val="11"/>
        <color theme="1"/>
        <rFont val="Calibri"/>
        <family val="2"/>
      </rPr>
      <t xml:space="preserve"> Prepare your budget with your Fiscal Officer, as they must review and approve this budget before you submit your application. Your budget must follow all university financial policies </t>
    </r>
    <r>
      <rPr>
        <sz val="11"/>
        <color rgb="FF0070C0"/>
        <rFont val="Calibri"/>
        <family val="2"/>
      </rPr>
      <t>https://policy.fso.arizona.edu/</t>
    </r>
    <r>
      <rPr>
        <sz val="11"/>
        <color theme="1"/>
        <rFont val="Calibri"/>
        <family val="2"/>
      </rPr>
      <t xml:space="preserve">. 
</t>
    </r>
    <r>
      <rPr>
        <b/>
        <sz val="11"/>
        <color theme="1"/>
        <rFont val="Calibri"/>
        <family val="2"/>
      </rPr>
      <t xml:space="preserve">2.  </t>
    </r>
    <r>
      <rPr>
        <sz val="11"/>
        <color theme="1"/>
        <rFont val="Calibri"/>
        <family val="2"/>
      </rPr>
      <t xml:space="preserve"> </t>
    </r>
    <r>
      <rPr>
        <b/>
        <sz val="11"/>
        <color theme="1"/>
        <rFont val="Calibri"/>
        <family val="2"/>
      </rPr>
      <t xml:space="preserve">Review all three sheets. </t>
    </r>
    <r>
      <rPr>
        <sz val="11"/>
        <color theme="1"/>
        <rFont val="Calibri"/>
        <family val="2"/>
      </rPr>
      <t xml:space="preserve">This template includes three separate sheets, and each must be reviewed and/or completed. Please read the instructions and guidelines on each sheet carefully. Incomplete templates may be ruled ineligible for review.  
</t>
    </r>
    <r>
      <rPr>
        <b/>
        <sz val="11"/>
        <color theme="1"/>
        <rFont val="Calibri"/>
        <family val="2"/>
      </rPr>
      <t>3.   Use the sky blue cells.</t>
    </r>
    <r>
      <rPr>
        <sz val="11"/>
        <color theme="1"/>
        <rFont val="Calibri"/>
        <family val="2"/>
      </rPr>
      <t xml:space="preserve"> Only enter information into the sky blue cells on each sheet and, where applicable, mind the pop-up notes.  </t>
    </r>
  </si>
  <si>
    <r>
      <rPr>
        <b/>
        <u/>
        <sz val="11"/>
        <color theme="1"/>
        <rFont val="Calibri"/>
        <family val="2"/>
      </rPr>
      <t>Submission</t>
    </r>
    <r>
      <rPr>
        <sz val="11"/>
        <color theme="1"/>
        <rFont val="Calibri"/>
        <family val="2"/>
      </rPr>
      <t xml:space="preserve"> 
Please save and submit this file with the following naming format: </t>
    </r>
    <r>
      <rPr>
        <b/>
        <sz val="11"/>
        <color rgb="FFFF0000"/>
        <rFont val="Calibri"/>
        <family val="2"/>
      </rPr>
      <t xml:space="preserve">Project Name_2025-2026 Annual Grant Application.  </t>
    </r>
  </si>
  <si>
    <r>
      <rPr>
        <b/>
        <u/>
        <sz val="11"/>
        <color theme="1"/>
        <rFont val="Calibri"/>
        <family val="2"/>
      </rPr>
      <t xml:space="preserve">Additional Information </t>
    </r>
    <r>
      <rPr>
        <sz val="11"/>
        <color theme="1"/>
        <rFont val="Calibri"/>
        <family val="2"/>
      </rPr>
      <t xml:space="preserve">
More information and definitions for each sheet can be found in the Additional Info &amp; Definitions sheet. 
If you need help with the template or believe a formula is incorrect, contact Emily Haworth at </t>
    </r>
    <r>
      <rPr>
        <b/>
        <sz val="11"/>
        <color theme="1"/>
        <rFont val="Calibri"/>
        <family val="2"/>
      </rPr>
      <t xml:space="preserve">emilyhaworth@arizona.edu.  </t>
    </r>
  </si>
  <si>
    <r>
      <rPr>
        <b/>
        <u/>
        <sz val="11"/>
        <color rgb="FF000000"/>
        <rFont val="Calibri"/>
      </rPr>
      <t>Purpose</t>
    </r>
    <r>
      <rPr>
        <sz val="11"/>
        <color rgb="FF000000"/>
        <rFont val="Calibri"/>
      </rPr>
      <t xml:space="preserve"> 
Use this sheet to summarize all personnel expenditures for your project.  </t>
    </r>
    <r>
      <rPr>
        <b/>
        <sz val="11"/>
        <color rgb="FF000000"/>
        <rFont val="Calibri"/>
      </rPr>
      <t xml:space="preserve">If you do not have personnel to include in this project, skip this sheet and proceed to the Annual Grant Operating Budget sheet. 
</t>
    </r>
    <r>
      <rPr>
        <sz val="11"/>
        <color rgb="FF000000"/>
        <rFont val="Calibri"/>
      </rPr>
      <t xml:space="preserve">
This sheet auto-populates the Project Information Summary and the Annual Grant Operating Budget sheets. See the Additional Info and Definitions sheet for terms, minimum wage updates, and graduate assistant details. </t>
    </r>
  </si>
  <si>
    <r>
      <rPr>
        <b/>
        <u/>
        <sz val="11"/>
        <color rgb="FF000000"/>
        <rFont val="Calibri"/>
        <scheme val="minor"/>
      </rPr>
      <t xml:space="preserve">How to Complete This Sheet 
</t>
    </r>
    <r>
      <rPr>
        <b/>
        <sz val="11"/>
        <color rgb="FF000000"/>
        <rFont val="Calibri"/>
        <scheme val="minor"/>
      </rPr>
      <t>1.   Include all relevant personnel.</t>
    </r>
    <r>
      <rPr>
        <sz val="11"/>
        <color rgb="FF000000"/>
        <rFont val="Calibri"/>
        <scheme val="minor"/>
      </rPr>
      <t xml:space="preserve"> List every university-based employee role to be paid as part of the project. 
</t>
    </r>
    <r>
      <rPr>
        <b/>
        <sz val="11"/>
        <color rgb="FF000000"/>
        <rFont val="Calibri"/>
        <scheme val="minor"/>
      </rPr>
      <t>2.   Use employee working titles.</t>
    </r>
    <r>
      <rPr>
        <sz val="11"/>
        <color rgb="FF000000"/>
        <rFont val="Calibri"/>
        <scheme val="minor"/>
      </rPr>
      <t xml:space="preserve"> Titles help the CSF Committee understand proposed roles. Do not list names of current or anticipated employees. 
</t>
    </r>
    <r>
      <rPr>
        <b/>
        <sz val="11"/>
        <color rgb="FF000000"/>
        <rFont val="Calibri"/>
        <scheme val="minor"/>
      </rPr>
      <t>3.   Confirm graduate assistant compensation.</t>
    </r>
    <r>
      <rPr>
        <sz val="11"/>
        <color rgb="FF000000"/>
        <rFont val="Calibri"/>
        <scheme val="minor"/>
      </rPr>
      <t xml:space="preserve"> Consult your department to confirm Graduate Assistant tuition, stipend, and ERE rates. Formulas in this sheet are projections and may differ from final rates. Do not enter supplemental compensation in the Graduate Assistant table. </t>
    </r>
    <r>
      <rPr>
        <b/>
        <sz val="11"/>
        <color rgb="FF000000"/>
        <rFont val="Calibri"/>
        <scheme val="minor"/>
      </rPr>
      <t>Contact the CSF if you plan to request supplemental compensation for a GA. 
4.   Confirm type of compensation.</t>
    </r>
    <r>
      <rPr>
        <sz val="11"/>
        <color rgb="FF000000"/>
        <rFont val="Calibri"/>
        <scheme val="minor"/>
      </rPr>
      <t xml:space="preserve"> If you plan to pay a person or business that is not a university employee, record the expense on the Operating Budget sheet. </t>
    </r>
  </si>
  <si>
    <r>
      <rPr>
        <b/>
        <u/>
        <sz val="11"/>
        <color rgb="FF000000"/>
        <rFont val="Calibri"/>
      </rPr>
      <t xml:space="preserve">Compensation Guidelines &amp; Limitations 
</t>
    </r>
    <r>
      <rPr>
        <sz val="11"/>
        <color rgb="FF000000"/>
        <rFont val="Calibri"/>
      </rPr>
      <t xml:space="preserve">•	   We strongly encourage student Project Managers to include compensation for themselves in the form of either an hourly position below or a stipend. Stipends should be included on the Operating Budget sheet.  
•	   Split-share or time buy-outs for existing faculty or staff is eligible, but should be considered sparingly and thoroughly explained in your application. Supplemental compensation is ineligible. 
•	   Effective July 1, 2026, the CSF will only fund up to $5,000 per project for compensation of existing faculty or staff, inclusive of wages and employee-related expenses (ERE).
•	   </t>
    </r>
    <r>
      <rPr>
        <b/>
        <sz val="11"/>
        <color rgb="FF000000"/>
        <rFont val="Calibri"/>
      </rPr>
      <t xml:space="preserve">Do not request a rate higher than the employee’s current compensation rate. </t>
    </r>
    <r>
      <rPr>
        <sz val="11"/>
        <color rgb="FF000000"/>
        <rFont val="Calibri"/>
      </rPr>
      <t>The CSF will cross-check rates with Human Resources.</t>
    </r>
  </si>
  <si>
    <r>
      <rPr>
        <b/>
        <u/>
        <sz val="11"/>
        <color theme="1"/>
        <rFont val="Calibri"/>
        <family val="2"/>
        <scheme val="minor"/>
      </rPr>
      <t>Additional Information</t>
    </r>
    <r>
      <rPr>
        <sz val="11"/>
        <color theme="1"/>
        <rFont val="Calibri"/>
        <family val="2"/>
        <scheme val="minor"/>
      </rPr>
      <t xml:space="preserve">
More information and definitions for each sheet can be found in the Additional Info &amp; Definitions sheet.
If you need help with the template or believe a formula is incorrect, contact Emily Haworth at </t>
    </r>
    <r>
      <rPr>
        <b/>
        <sz val="11"/>
        <color theme="1"/>
        <rFont val="Calibri"/>
        <family val="2"/>
        <scheme val="minor"/>
      </rPr>
      <t>emilyhaworth@arizona.edu.</t>
    </r>
    <r>
      <rPr>
        <sz val="11"/>
        <color theme="1"/>
        <rFont val="Calibri"/>
        <family val="2"/>
        <scheme val="minor"/>
      </rPr>
      <t xml:space="preserve"> </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</si>
  <si>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</si>
  <si>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</si>
  <si>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</si>
  <si>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</si>
  <si>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</si>
  <si>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</si>
  <si>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</si>
  <si>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</si>
  <si>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</si>
  <si>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</si>
  <si>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</si>
  <si>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</si>
  <si>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 xml:space="preserve">Total Personnel/ERE     </t>
  </si>
  <si>
    <t>Student Employees</t>
  </si>
  <si>
    <t>Student Employee #1</t>
  </si>
  <si>
    <t>Student Employee #2</t>
  </si>
  <si>
    <t>Student Employee #3</t>
  </si>
  <si>
    <t>Student Employee #4</t>
  </si>
  <si>
    <t>Student Employee #5</t>
  </si>
  <si>
    <t>Graduate Assistants</t>
  </si>
  <si>
    <t>Graduate Assistant Number</t>
  </si>
  <si>
    <t>Graduate Assistant Working Title</t>
  </si>
  <si>
    <t>Fiscal Year 2027</t>
  </si>
  <si>
    <t>Stipend Rate</t>
  </si>
  <si>
    <t>Hourly Stipend Rate</t>
  </si>
  <si>
    <t>Appointment Period</t>
  </si>
  <si>
    <t>Appointment Weeks</t>
  </si>
  <si>
    <t>Tuition Remission</t>
  </si>
  <si>
    <t>Total Stipend</t>
  </si>
  <si>
    <t>Graduate Assistant #1</t>
  </si>
  <si>
    <t>Full Academic Year</t>
  </si>
  <si>
    <t>Graduate Assistant #2</t>
  </si>
  <si>
    <t>Fall Only Semester</t>
  </si>
  <si>
    <t>Spring Only Semester</t>
  </si>
  <si>
    <t xml:space="preserve">Total Personnel/ERE/Tuition Remission     </t>
  </si>
  <si>
    <t>Fiscal Year 2027 Total</t>
  </si>
  <si>
    <r>
      <rPr>
        <b/>
        <u/>
        <sz val="11"/>
        <color rgb="FF000000"/>
        <rFont val="Calibri"/>
        <family val="2"/>
      </rPr>
      <t xml:space="preserve">Purpose </t>
    </r>
    <r>
      <rPr>
        <sz val="11"/>
        <color rgb="FF000000"/>
        <rFont val="Calibri"/>
      </rPr>
      <t xml:space="preserve">
This sheet summarizes your project’s operating budget. See the Additional Info and Definitions sheet for terms, fiscal year details, capital equipment information, and estimate requests from University Facility Services. </t>
    </r>
  </si>
  <si>
    <r>
      <rPr>
        <b/>
        <u/>
        <sz val="11"/>
        <color rgb="FF000000"/>
        <rFont val="Calibri"/>
      </rPr>
      <t xml:space="preserve">How to Complete This Sheet
</t>
    </r>
    <r>
      <rPr>
        <b/>
        <sz val="11"/>
        <color rgb="FF000000"/>
        <rFont val="Calibri"/>
      </rPr>
      <t xml:space="preserve">1.   Include all relevant operational expenses. </t>
    </r>
    <r>
      <rPr>
        <sz val="11"/>
        <color rgb="FF000000"/>
        <rFont val="Calibri"/>
      </rPr>
      <t xml:space="preserve">List every anticipated expense associated with your project, including tax.
</t>
    </r>
    <r>
      <rPr>
        <b/>
        <sz val="11"/>
        <color rgb="FF000000"/>
        <rFont val="Calibri"/>
      </rPr>
      <t>2.   Confirm compensation.</t>
    </r>
    <r>
      <rPr>
        <sz val="11"/>
        <color rgb="FF000000"/>
        <rFont val="Calibri"/>
      </rPr>
      <t xml:space="preserve"> If you plan to pay a person or business that is not a university employee, record the expense on the Operating Budget sheet. Student stipends should also be included on the Operating Budget sheet. Add these under “Supplies &amp; Related Operations,” if applicable.</t>
    </r>
  </si>
  <si>
    <r>
      <rPr>
        <b/>
        <u/>
        <sz val="11"/>
        <color rgb="FF000000"/>
        <rFont val="Calibri"/>
        <family val="2"/>
      </rPr>
      <t>Operating Guidelines &amp; Limitations</t>
    </r>
    <r>
      <rPr>
        <sz val="11"/>
        <color rgb="FF000000"/>
        <rFont val="Calibri"/>
        <family val="2"/>
      </rPr>
      <t xml:space="preserve">
•	   Provide clear descriptions for each expense. Go beyond general labels such as “supplies” by noting specifics, for example, “approximately 20 posters for advertising, including design and printing costs” or “anticipated room rental in the Student Union.”
•	   Prioritize local and small businesses for purchases whenever possible. Use large corporate retailers only as a last resort.
•	   Request food funding only if it is critical to project success. Be intentional about vendors and ensure all purchases comply with university financial policies: </t>
    </r>
    <r>
      <rPr>
        <sz val="11"/>
        <color rgb="FF0070C0"/>
        <rFont val="Calibri"/>
        <family val="2"/>
      </rPr>
      <t>https://policy.fso.arizona.edu/fsm/900/913</t>
    </r>
    <r>
      <rPr>
        <sz val="11"/>
        <color rgb="FF000000"/>
        <rFont val="Calibri"/>
        <family val="2"/>
      </rPr>
      <t>. 
•	   Annual Grant funds follow the university’s fiscal year schedule, with funding distributed in July or August 2026 and required to be spent by June 30, 2027. Unused funds must be returned to the CSF. 
•	   For University Facility Services Estimate Requests, break out costs into labor and materials, and include the estimate request fee as a separate line item.
•	   All budget requests will be rounded up to the nearest $10 and $100 to maintain consistency.</t>
    </r>
  </si>
  <si>
    <t>Personnel, Employee Related Expenses, &amp; Tuition Remission</t>
  </si>
  <si>
    <t>Category</t>
  </si>
  <si>
    <t>Expense Summary</t>
  </si>
  <si>
    <t>Notes and/or Justification of Expense</t>
  </si>
  <si>
    <t>Personnel Wages</t>
  </si>
  <si>
    <t>Full Benefit Employees (Staff &amp; Faculty) Wages</t>
  </si>
  <si>
    <t>Student Employees Wages</t>
  </si>
  <si>
    <t>Graduate Assistants Stipends</t>
  </si>
  <si>
    <t xml:space="preserve">Total Personnel Wages     </t>
  </si>
  <si>
    <t>Employee Related Expenses (ERE)</t>
  </si>
  <si>
    <t xml:space="preserve">Full Benefit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</si>
  <si>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</si>
  <si>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</si>
  <si>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</si>
  <si>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</si>
  <si>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</si>
  <si>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</si>
  <si>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</si>
  <si>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</si>
  <si>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Procurement and planting of 50 - 60 trees</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</si>
  <si>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</si>
  <si>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</si>
  <si>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</si>
  <si>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</si>
  <si>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</si>
  <si>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</si>
  <si>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</si>
  <si>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</si>
  <si>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</si>
  <si>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</si>
  <si>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</si>
  <si>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</si>
  <si>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 xml:space="preserve">Total Annual Grant Funding Request     </t>
  </si>
  <si>
    <t xml:space="preserve">Rounded Annual Grant Funding Request     </t>
  </si>
  <si>
    <r>
      <rPr>
        <b/>
        <u/>
        <sz val="11"/>
        <color rgb="FF000000"/>
        <rFont val="Calibri"/>
        <family val="2"/>
      </rPr>
      <t>Purpose</t>
    </r>
    <r>
      <rPr>
        <sz val="11"/>
        <color rgb="FF000000"/>
        <rFont val="Calibri"/>
        <family val="2"/>
      </rPr>
      <t xml:space="preserve"> 
This sheet is a high-level summary of all project information contained in this workbook. It also provides space to record additional funding sources, if applicable. </t>
    </r>
  </si>
  <si>
    <r>
      <rPr>
        <b/>
        <u/>
        <sz val="11"/>
        <color rgb="FF000000"/>
        <rFont val="Calibri"/>
        <family val="2"/>
      </rPr>
      <t>How to Complete This Sheet</t>
    </r>
    <r>
      <rPr>
        <sz val="11"/>
        <color rgb="FF000000"/>
        <rFont val="Calibri"/>
        <family val="2"/>
      </rPr>
      <t xml:space="preserve">
</t>
    </r>
    <r>
      <rPr>
        <b/>
        <sz val="11"/>
        <color rgb="FF000000"/>
        <rFont val="Calibri"/>
        <family val="2"/>
      </rPr>
      <t>1.   Enter your project name.</t>
    </r>
    <r>
      <rPr>
        <sz val="11"/>
        <color rgb="FF000000"/>
        <rFont val="Calibri"/>
        <family val="2"/>
      </rPr>
      <t xml:space="preserve"> This will automatically appear at the top of every sheet in the workbook.
</t>
    </r>
    <r>
      <rPr>
        <b/>
        <sz val="11"/>
        <color rgb="FF000000"/>
        <rFont val="Calibri"/>
        <family val="2"/>
      </rPr>
      <t>2.   Review the Project Budget Summary.</t>
    </r>
    <r>
      <rPr>
        <sz val="11"/>
        <color rgb="FF000000"/>
        <rFont val="Calibri"/>
        <family val="2"/>
      </rPr>
      <t xml:space="preserve"> This section fills automatically from the Personnel Summary and Operating Budget sheets. Confirm accuracy before submitting.
</t>
    </r>
    <r>
      <rPr>
        <b/>
        <sz val="11"/>
        <color rgb="FF000000"/>
        <rFont val="Calibri"/>
        <family val="2"/>
      </rPr>
      <t>3.   Disclose all supporting funds.</t>
    </r>
    <r>
      <rPr>
        <sz val="11"/>
        <color rgb="FF000000"/>
        <rFont val="Calibri"/>
        <family val="2"/>
      </rPr>
      <t xml:space="preserve"> Include matching or partial matching funds from departments, other grants, and any in-kind support, along with their amounts. Additional funding is not required, but may strengthen your proposal.</t>
    </r>
  </si>
  <si>
    <r>
      <rPr>
        <b/>
        <u/>
        <sz val="11"/>
        <color rgb="FF000000"/>
        <rFont val="Calibri"/>
        <family val="2"/>
      </rPr>
      <t>Submission</t>
    </r>
    <r>
      <rPr>
        <sz val="11"/>
        <color rgb="FF000000"/>
        <rFont val="Calibri"/>
        <family val="2"/>
      </rPr>
      <t xml:space="preserve">
Please save and submit this file with the following naming format: </t>
    </r>
    <r>
      <rPr>
        <b/>
        <sz val="11"/>
        <color rgb="FFFF0000"/>
        <rFont val="Calibri"/>
        <family val="2"/>
      </rPr>
      <t>Project Name_2025-2026 Annual Grant Application.</t>
    </r>
    <r>
      <rPr>
        <sz val="11"/>
        <color rgb="FF000000"/>
        <rFont val="Calibri"/>
        <family val="2"/>
      </rPr>
      <t xml:space="preserve"> </t>
    </r>
  </si>
  <si>
    <r>
      <rPr>
        <b/>
        <u/>
        <sz val="11"/>
        <color rgb="FF000000"/>
        <rFont val="Calibri"/>
        <family val="2"/>
      </rPr>
      <t>Additional Information</t>
    </r>
    <r>
      <rPr>
        <sz val="11"/>
        <color rgb="FF000000"/>
        <rFont val="Calibri"/>
        <family val="2"/>
      </rPr>
      <t xml:space="preserve">
More information and definitions for each sheet can be found in the Additional Info &amp; Definitions sheet.
If you need help with the template or believe a formula is incorrect, contact Emily Haworth at </t>
    </r>
    <r>
      <rPr>
        <b/>
        <sz val="11"/>
        <color rgb="FF000000"/>
        <rFont val="Calibri"/>
        <family val="2"/>
      </rPr>
      <t>emilyhaworth@arizona.edu.</t>
    </r>
  </si>
  <si>
    <t>Project Information Summary</t>
  </si>
  <si>
    <t>Project Name</t>
  </si>
  <si>
    <t>Tree Canopy Expansion Project</t>
  </si>
  <si>
    <t>Department Name  (no abbreviations please)</t>
  </si>
  <si>
    <t>University Facilities Services</t>
  </si>
  <si>
    <t>KFS Account Number</t>
  </si>
  <si>
    <t>Subaccount Number</t>
  </si>
  <si>
    <t>SI.03</t>
  </si>
  <si>
    <t>Project Code</t>
  </si>
  <si>
    <t>FY2026</t>
  </si>
  <si>
    <t>Project Start Date</t>
  </si>
  <si>
    <t>Project End Date</t>
  </si>
  <si>
    <t>Project Budget Summary</t>
  </si>
  <si>
    <t>Total Full Benefit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</si>
  <si>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</si>
  <si>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</si>
  <si>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</si>
  <si>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</si>
  <si>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</si>
  <si>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</si>
  <si>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</si>
  <si>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</si>
  <si>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</si>
  <si>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</si>
  <si>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</si>
  <si>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Personnel Summary Information &amp; Definitions</t>
  </si>
  <si>
    <r>
      <rPr>
        <b/>
        <u/>
        <sz val="11"/>
        <color rgb="FF000000"/>
        <rFont val="Calibri"/>
      </rPr>
      <t xml:space="preserve">Minimum Wage
</t>
    </r>
    <r>
      <rPr>
        <sz val="11"/>
        <color rgb="FF000000"/>
        <rFont val="Calibri"/>
      </rPr>
      <t>Please ensure that all hourly rates meet at least the current minimum wage. The minimum wage for staff members is $16.50 per hour, effective July 1, 2025. The minimum wage for student employees is $15.15 per hour, effective December 22, 2025. Please use these current rates for planning purposes.</t>
    </r>
  </si>
  <si>
    <r>
      <rPr>
        <b/>
        <u/>
        <sz val="11"/>
        <color rgb="FF000000"/>
        <rFont val="Calibri"/>
      </rPr>
      <t xml:space="preserve">Student Stipends 
</t>
    </r>
    <r>
      <rPr>
        <sz val="11"/>
        <color rgb="FF000000"/>
        <rFont val="Calibri"/>
      </rPr>
      <t xml:space="preserve">We strongly encourage compensation for students to come in the form of hourly positions; however, there are circumstances where stipends are more appropriate and/or easier to process.  </t>
    </r>
  </si>
  <si>
    <r>
      <rPr>
        <b/>
        <u/>
        <sz val="11"/>
        <color rgb="FF000000"/>
        <rFont val="Calibri"/>
        <family val="2"/>
      </rPr>
      <t xml:space="preserve">Employee Related Expenses (ERE) </t>
    </r>
    <r>
      <rPr>
        <b/>
        <i/>
        <sz val="11"/>
        <color rgb="FF000000"/>
        <rFont val="Calibri"/>
      </rPr>
      <t xml:space="preserve">
</t>
    </r>
    <r>
      <rPr>
        <sz val="11"/>
        <color rgb="FF000000"/>
        <rFont val="Calibri"/>
      </rPr>
      <t>The University of Arizona provides employees with essential benefits, including health insurance, retirement plans, workers’ compensation, and liability coverage. These benefits are referred to as employee-related expenses (ERE). ERE applies to all non-stipended positions and is automatically calculated.</t>
    </r>
  </si>
  <si>
    <t xml:space="preserve">Ancillary Employees ERE </t>
  </si>
  <si>
    <t xml:space="preserve">     These rates may not be final and should only be used here for planning purposes. </t>
  </si>
  <si>
    <r>
      <rPr>
        <b/>
        <u/>
        <sz val="11"/>
        <color rgb="FF000000"/>
        <rFont val="Calibri"/>
        <family val="2"/>
      </rPr>
      <t>Graduate Assistants</t>
    </r>
    <r>
      <rPr>
        <b/>
        <i/>
        <sz val="11"/>
        <color rgb="FF000000"/>
        <rFont val="Calibri"/>
      </rPr>
      <t xml:space="preserve">
</t>
    </r>
    <r>
      <rPr>
        <sz val="11"/>
        <color rgb="FF000000"/>
        <rFont val="Calibri"/>
      </rPr>
      <t xml:space="preserve">Graduate Assistantships are available only to graduate students enrolled in a graduate degree-seeking program. Graduate students may also hold regular student employee positions alongside undergraduates, but these roles are distinct from Graduate Assistantships (see Workload Policy 1: </t>
    </r>
    <r>
      <rPr>
        <sz val="11"/>
        <color rgb="FF0070C0"/>
        <rFont val="Calibri"/>
        <family val="2"/>
      </rPr>
      <t>https://grad.arizona.edu/funding/ga/graduate-assistant-and-associate-workload-policy</t>
    </r>
    <r>
      <rPr>
        <sz val="11"/>
        <color rgb="FF000000"/>
        <rFont val="Calibri"/>
      </rPr>
      <t xml:space="preserve">).
Graduate Assistants (GAs) may be appointed at one of four possible full-time equivalent (FTE) levels:
•	   0.25 FTE (10 hours per week)
•	   0.33 FTE (13.2 hours per week)
•	   0.50 FTE (20 hours per week)
•	   0.66 FTE (26.4 hours per week)
International students are limited to 0.50 FTE or less due to visa requirements.
GAs appointed during the Fall and/or Spring semesters are eligible for tuition remission, which reduces the tuition charged (see: </t>
    </r>
    <r>
      <rPr>
        <sz val="11"/>
        <color rgb="FF0070C0"/>
        <rFont val="Calibri"/>
        <family val="2"/>
      </rPr>
      <t>https://grad.arizona.edu/funding/ga/benefits-appointment</t>
    </r>
    <r>
      <rPr>
        <sz val="11"/>
        <color rgb="FF000000"/>
        <rFont val="Calibri"/>
      </rPr>
      <t xml:space="preserve">). Tuition remission depends on FTE, enrollment, and appointment period:
•	   Appointments below 0.50 FTE receive 50% tuition remission.
•	   Appointments of 0.50 FTE or more receive 100% tuition remission.
Tuition remission applies only to base graduate tuition and is automatically calculated. </t>
    </r>
  </si>
  <si>
    <t xml:space="preserve">Graduate Base Tuition Rate </t>
  </si>
  <si>
    <t xml:space="preserve">     This rate may not be final and should only be used here for planning purposes. </t>
  </si>
  <si>
    <t>Operating Budget Information &amp; Definitions</t>
  </si>
  <si>
    <r>
      <rPr>
        <b/>
        <u/>
        <sz val="11"/>
        <color rgb="FF000000"/>
        <rFont val="Calibri"/>
      </rPr>
      <t xml:space="preserve">Fiscal Year
</t>
    </r>
    <r>
      <rPr>
        <sz val="11"/>
        <color rgb="FF000000"/>
        <rFont val="Calibri"/>
      </rPr>
      <t>The university operates on fiscal years, which run from July 1 through June 30. For example, fiscal year 2027 (FY 2027) is July 1, 2026 to June 30, 2027. All funding for Annual Grants is</t>
    </r>
    <r>
      <rPr>
        <sz val="11"/>
        <color rgb="FFFF0000"/>
        <rFont val="Calibri"/>
      </rPr>
      <t xml:space="preserve"> </t>
    </r>
    <r>
      <rPr>
        <sz val="11"/>
        <color rgb="FF000000"/>
        <rFont val="Calibri"/>
      </rPr>
      <t xml:space="preserve">dispersed in July of the applicable year and must be spent by June 30 of the same fiscal year. Funding not used within the approved fiscal year must be returned to the Campus Sustainability Fund. Spending outside of the approved time period will require repayment to the CSF. </t>
    </r>
    <r>
      <rPr>
        <b/>
        <sz val="11"/>
        <color rgb="FFFF0000"/>
        <rFont val="Calibri"/>
      </rPr>
      <t>Funding can not roll over from one year to the next.</t>
    </r>
  </si>
  <si>
    <r>
      <rPr>
        <b/>
        <u/>
        <sz val="11"/>
        <color rgb="FF000000"/>
        <rFont val="Calibri"/>
        <family val="2"/>
      </rPr>
      <t>Capital Equipment</t>
    </r>
    <r>
      <rPr>
        <b/>
        <i/>
        <sz val="11"/>
        <color rgb="FF000000"/>
        <rFont val="Calibri"/>
      </rPr>
      <t xml:space="preserve">
</t>
    </r>
    <r>
      <rPr>
        <sz val="11"/>
        <color rgb="FF000000"/>
        <rFont val="Calibri"/>
      </rPr>
      <t>The University defines capital equipment as an item which has a cost or fair market value of $5,000 or more (</t>
    </r>
    <r>
      <rPr>
        <sz val="11"/>
        <color rgb="FF0070C0"/>
        <rFont val="Calibri"/>
      </rPr>
      <t>https://policy.fso.arizona.edu/pmm/200/210</t>
    </r>
    <r>
      <rPr>
        <sz val="11"/>
        <color rgb="FF000000"/>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Emily Haworth at emilyhaworth@arizona.edu.</t>
    </r>
  </si>
  <si>
    <r>
      <rPr>
        <b/>
        <u/>
        <sz val="11"/>
        <color rgb="FF000000"/>
        <rFont val="Calibri"/>
        <family val="2"/>
      </rPr>
      <t>Estimate Request from University Facility Services</t>
    </r>
    <r>
      <rPr>
        <b/>
        <i/>
        <sz val="11"/>
        <color rgb="FF000000"/>
        <rFont val="Calibri"/>
      </rPr>
      <t xml:space="preserve">
</t>
    </r>
    <r>
      <rPr>
        <sz val="11"/>
        <color rgb="FF000000"/>
        <rFont val="Calibri"/>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fees are a separate expense that does not count toward the total Renovation Cost. 
Charge for Estimates:
•	   $100       Less than $10,000                                              
•	   $500       Between $10,000 and $50,000 
</t>
    </r>
    <r>
      <rPr>
        <sz val="11"/>
        <rFont val="Calibri"/>
        <family val="2"/>
      </rPr>
      <t xml:space="preserve">•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</si>
</sst>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 numFmtId="168" formatCode="[$-409]mmmm\ d\,\ yyyy;@"/>
  </numFmts>
  <fonts count="52">
    <font>
      <sz val="11"/>
      <color theme="1"/>
      <name val="Arial"/>
    </font>
    <font>
      <sz val="11"/>
      <color theme="1"/>
      <name val="Calibri"/>
      <family val="2"/>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color theme="0"/>
      <name val="Calibri"/>
      <family val="2"/>
      <scheme val="min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i/>
      <sz val="11"/>
      <color rgb="FF000000"/>
      <name val="Calibri"/>
    </font>
    <font>
      <sz val="11"/>
      <color rgb="FF000000"/>
      <name val="Calibri"/>
    </font>
    <font>
      <b/>
      <sz val="11"/>
      <color rgb="FF000000"/>
      <name val="Calibri"/>
      <scheme val="major"/>
    </font>
    <font>
      <b/>
      <sz val="11"/>
      <color rgb="FFFF0000"/>
      <name val="Calibri"/>
      <scheme val="major"/>
    </font>
    <font>
      <b/>
      <sz val="11"/>
      <color theme="1"/>
      <name val="Calibri"/>
      <scheme val="major"/>
    </font>
    <font>
      <sz val="11"/>
      <color rgb="FF0070C0"/>
      <name val="Calibri"/>
    </font>
    <font>
      <b/>
      <u/>
      <sz val="11"/>
      <color rgb="FF000000"/>
      <name val="Calibri"/>
      <family val="2"/>
    </font>
    <font>
      <b/>
      <i/>
      <sz val="11"/>
      <color rgb="FF000000"/>
      <name val="Calibri"/>
      <family val="2"/>
    </font>
    <font>
      <b/>
      <sz val="11"/>
      <color rgb="FF000000"/>
      <name val="Calibri"/>
      <family val="2"/>
    </font>
    <font>
      <b/>
      <sz val="11"/>
      <color rgb="FFFF0000"/>
      <name val="Calibri"/>
      <family val="2"/>
    </font>
    <font>
      <i/>
      <sz val="11"/>
      <color rgb="FF000000"/>
      <name val="Calibri"/>
      <family val="2"/>
    </font>
    <font>
      <b/>
      <sz val="11"/>
      <color theme="1"/>
      <name val="Calibri"/>
      <family val="2"/>
    </font>
    <font>
      <b/>
      <u/>
      <sz val="11"/>
      <color theme="1"/>
      <name val="Calibri"/>
      <family val="2"/>
    </font>
    <font>
      <sz val="11"/>
      <name val="Calibri"/>
      <family val="2"/>
    </font>
    <font>
      <b/>
      <u/>
      <sz val="11"/>
      <color rgb="FF000000"/>
      <name val="Calibri"/>
      <family val="2"/>
      <scheme val="minor"/>
    </font>
    <font>
      <sz val="11"/>
      <color rgb="FF000000"/>
      <name val="Calibri"/>
      <family val="2"/>
      <scheme val="minor"/>
    </font>
    <font>
      <b/>
      <sz val="11"/>
      <color rgb="FFFF0000"/>
      <name val="Calibri"/>
      <family val="2"/>
      <scheme val="minor"/>
    </font>
    <font>
      <b/>
      <u/>
      <sz val="11"/>
      <color theme="1"/>
      <name val="Calibri"/>
      <family val="2"/>
      <scheme val="minor"/>
    </font>
    <font>
      <sz val="11"/>
      <color rgb="FF0070C0"/>
      <name val="Calibri"/>
      <family val="2"/>
    </font>
    <font>
      <b/>
      <u/>
      <sz val="11"/>
      <color rgb="FF000000"/>
      <name val="Calibri"/>
      <scheme val="minor"/>
    </font>
    <font>
      <b/>
      <sz val="11"/>
      <color rgb="FF000000"/>
      <name val="Calibri"/>
      <scheme val="minor"/>
    </font>
    <font>
      <sz val="11"/>
      <color rgb="FF000000"/>
      <name val="Calibri"/>
      <scheme val="minor"/>
    </font>
    <font>
      <b/>
      <u/>
      <sz val="11"/>
      <color rgb="FF000000"/>
      <name val="Calibri"/>
    </font>
    <font>
      <b/>
      <sz val="11"/>
      <color rgb="FF000000"/>
      <name val="Calibri"/>
    </font>
    <font>
      <sz val="11"/>
      <color rgb="FFFF0000"/>
      <name val="Calibri"/>
    </font>
    <font>
      <b/>
      <sz val="11"/>
      <color rgb="FFFF000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66">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indexed="64"/>
      </right>
      <top style="thin">
        <color indexed="64"/>
      </top>
      <bottom/>
      <diagonal/>
    </border>
  </borders>
  <cellStyleXfs count="3">
    <xf numFmtId="0" fontId="0" fillId="0" borderId="0"/>
    <xf numFmtId="44" fontId="3" fillId="0" borderId="0" applyFont="0" applyFill="0" applyBorder="0" applyAlignment="0" applyProtection="0"/>
    <xf numFmtId="9" fontId="20" fillId="0" borderId="0" applyFont="0" applyFill="0" applyBorder="0" applyAlignment="0" applyProtection="0"/>
  </cellStyleXfs>
  <cellXfs count="371">
    <xf numFmtId="0" fontId="0" fillId="0" borderId="0" xfId="0"/>
    <xf numFmtId="0" fontId="4" fillId="7" borderId="1" xfId="0" applyFont="1" applyFill="1" applyBorder="1" applyAlignment="1">
      <alignment horizontal="right" vertical="center"/>
    </xf>
    <xf numFmtId="44" fontId="6" fillId="0" borderId="12" xfId="0" applyNumberFormat="1" applyFont="1" applyBorder="1" applyAlignment="1">
      <alignment horizontal="right" vertical="center"/>
    </xf>
    <xf numFmtId="0" fontId="11" fillId="0" borderId="0" xfId="0" applyFont="1"/>
    <xf numFmtId="0" fontId="13" fillId="0" borderId="19"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44" fontId="11" fillId="0" borderId="7" xfId="1" applyFont="1" applyBorder="1" applyAlignment="1">
      <alignment horizontal="center" vertical="center"/>
    </xf>
    <xf numFmtId="0" fontId="11" fillId="0" borderId="40" xfId="0" applyFont="1" applyBorder="1" applyAlignment="1">
      <alignment horizontal="left" vertical="center"/>
    </xf>
    <xf numFmtId="0" fontId="11" fillId="0" borderId="43" xfId="0" applyFont="1" applyBorder="1" applyAlignment="1">
      <alignment horizontal="left" vertical="center"/>
    </xf>
    <xf numFmtId="0" fontId="11" fillId="7" borderId="14" xfId="0" applyFont="1" applyFill="1" applyBorder="1" applyAlignment="1">
      <alignment horizontal="left" vertical="center"/>
    </xf>
    <xf numFmtId="0" fontId="11" fillId="7" borderId="16"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6" fillId="6" borderId="27"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0" xfId="0" applyFont="1" applyAlignment="1">
      <alignment horizontal="left" vertical="center"/>
    </xf>
    <xf numFmtId="0" fontId="13" fillId="0" borderId="0" xfId="0" applyFont="1" applyAlignment="1">
      <alignment horizontal="center" vertical="center"/>
    </xf>
    <xf numFmtId="0" fontId="11" fillId="7" borderId="6" xfId="0" applyFont="1" applyFill="1" applyBorder="1"/>
    <xf numFmtId="0" fontId="4" fillId="7" borderId="14" xfId="0" applyFont="1" applyFill="1" applyBorder="1" applyAlignment="1">
      <alignment horizontal="right" vertical="center"/>
    </xf>
    <xf numFmtId="0" fontId="4" fillId="7" borderId="16" xfId="0" applyFont="1" applyFill="1" applyBorder="1" applyAlignment="1">
      <alignment horizontal="right" vertical="center"/>
    </xf>
    <xf numFmtId="0" fontId="21" fillId="0" borderId="0" xfId="0" applyFont="1"/>
    <xf numFmtId="0" fontId="6" fillId="0" borderId="0" xfId="0" applyFont="1"/>
    <xf numFmtId="0" fontId="21" fillId="0" borderId="18" xfId="0" applyFont="1" applyBorder="1"/>
    <xf numFmtId="0" fontId="21" fillId="0" borderId="46" xfId="0" applyFont="1" applyBorder="1"/>
    <xf numFmtId="165" fontId="6" fillId="0" borderId="13" xfId="0" applyNumberFormat="1" applyFont="1" applyBorder="1" applyAlignment="1">
      <alignment horizontal="right" vertical="center"/>
    </xf>
    <xf numFmtId="165" fontId="4" fillId="7" borderId="16" xfId="0" applyNumberFormat="1" applyFont="1" applyFill="1" applyBorder="1" applyAlignment="1">
      <alignment horizontal="right" vertical="center"/>
    </xf>
    <xf numFmtId="165" fontId="6" fillId="0" borderId="12" xfId="0" applyNumberFormat="1" applyFont="1" applyBorder="1" applyAlignment="1">
      <alignment horizontal="right" vertical="center"/>
    </xf>
    <xf numFmtId="44" fontId="6" fillId="0" borderId="13"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0" borderId="37" xfId="0" applyFont="1" applyBorder="1" applyAlignment="1">
      <alignment horizontal="left" vertical="center"/>
    </xf>
    <xf numFmtId="0" fontId="5" fillId="0" borderId="17" xfId="0" applyFont="1" applyBorder="1" applyAlignment="1">
      <alignment horizontal="center" vertical="center"/>
    </xf>
    <xf numFmtId="0" fontId="5" fillId="7" borderId="19" xfId="0" applyFont="1" applyFill="1" applyBorder="1" applyAlignment="1">
      <alignment horizontal="center" vertical="center"/>
    </xf>
    <xf numFmtId="0" fontId="5" fillId="0" borderId="20" xfId="0" applyFont="1" applyBorder="1" applyAlignment="1">
      <alignment horizontal="center" vertical="center"/>
    </xf>
    <xf numFmtId="165" fontId="5" fillId="0" borderId="20" xfId="0" applyNumberFormat="1" applyFont="1" applyBorder="1" applyAlignment="1">
      <alignment horizontal="center" vertical="center"/>
    </xf>
    <xf numFmtId="1" fontId="5" fillId="0" borderId="21" xfId="0" applyNumberFormat="1"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47" xfId="0" applyFont="1" applyBorder="1" applyAlignment="1">
      <alignment horizontal="center" vertical="center"/>
    </xf>
    <xf numFmtId="165" fontId="5" fillId="0" borderId="48" xfId="0" applyNumberFormat="1" applyFont="1" applyBorder="1" applyAlignment="1">
      <alignment horizontal="center" vertical="center"/>
    </xf>
    <xf numFmtId="0" fontId="5" fillId="0" borderId="33" xfId="0" applyFont="1" applyBorder="1" applyAlignment="1">
      <alignment horizontal="center" vertical="center"/>
    </xf>
    <xf numFmtId="165" fontId="5" fillId="0" borderId="42"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7" xfId="0" applyFont="1" applyBorder="1" applyAlignment="1">
      <alignment horizontal="left" wrapText="1"/>
    </xf>
    <xf numFmtId="0" fontId="11" fillId="0" borderId="25" xfId="0" quotePrefix="1" applyFont="1" applyBorder="1" applyAlignment="1">
      <alignment horizontal="left" wrapText="1"/>
    </xf>
    <xf numFmtId="0" fontId="10" fillId="0" borderId="45" xfId="0" applyFont="1" applyBorder="1" applyAlignment="1">
      <alignment horizontal="center" wrapText="1"/>
    </xf>
    <xf numFmtId="0" fontId="11" fillId="0" borderId="45" xfId="0" applyFont="1" applyBorder="1" applyAlignment="1">
      <alignment horizontal="left" vertical="center" wrapText="1"/>
    </xf>
    <xf numFmtId="164" fontId="11" fillId="0" borderId="4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2" xfId="0" applyFont="1" applyBorder="1" applyAlignment="1">
      <alignment horizontal="center" wrapText="1"/>
    </xf>
    <xf numFmtId="0" fontId="11" fillId="6" borderId="22" xfId="0"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0" fontId="11" fillId="9" borderId="5" xfId="0" applyFont="1" applyFill="1" applyBorder="1" applyAlignment="1">
      <alignment horizontal="left" vertical="center" wrapText="1"/>
    </xf>
    <xf numFmtId="0" fontId="2" fillId="0" borderId="0" xfId="0" applyFont="1"/>
    <xf numFmtId="165" fontId="2" fillId="0" borderId="0" xfId="0" applyNumberFormat="1" applyFont="1"/>
    <xf numFmtId="1" fontId="2" fillId="0" borderId="0" xfId="0" applyNumberFormat="1" applyFont="1"/>
    <xf numFmtId="44" fontId="2" fillId="0" borderId="0" xfId="0" applyNumberFormat="1" applyFont="1"/>
    <xf numFmtId="0" fontId="2" fillId="0" borderId="0" xfId="0" applyFont="1" applyAlignment="1">
      <alignment wrapText="1"/>
    </xf>
    <xf numFmtId="0" fontId="2" fillId="0" borderId="1" xfId="0" applyFont="1" applyBorder="1"/>
    <xf numFmtId="0" fontId="2" fillId="7" borderId="2" xfId="0" applyFont="1" applyFill="1" applyBorder="1" applyAlignment="1">
      <alignment horizontal="left" vertical="center"/>
    </xf>
    <xf numFmtId="0" fontId="2" fillId="7" borderId="3" xfId="0" applyFont="1" applyFill="1" applyBorder="1" applyAlignment="1">
      <alignment horizontal="left" vertical="center"/>
    </xf>
    <xf numFmtId="165" fontId="2" fillId="7" borderId="3" xfId="0" applyNumberFormat="1" applyFont="1" applyFill="1" applyBorder="1" applyAlignment="1">
      <alignment horizontal="left" vertical="center"/>
    </xf>
    <xf numFmtId="0" fontId="2" fillId="7" borderId="4" xfId="0" applyFont="1" applyFill="1" applyBorder="1" applyAlignment="1">
      <alignment wrapText="1"/>
    </xf>
    <xf numFmtId="0" fontId="2" fillId="7" borderId="38" xfId="0" applyFont="1" applyFill="1" applyBorder="1" applyAlignment="1">
      <alignment wrapText="1"/>
    </xf>
    <xf numFmtId="0" fontId="2" fillId="0" borderId="19" xfId="0" applyFont="1" applyBorder="1" applyAlignment="1">
      <alignment horizontal="left" vertical="center"/>
    </xf>
    <xf numFmtId="0" fontId="2" fillId="6" borderId="20" xfId="0" applyFont="1" applyFill="1" applyBorder="1" applyAlignment="1">
      <alignment horizontal="left" vertical="center"/>
    </xf>
    <xf numFmtId="44" fontId="2" fillId="6" borderId="24" xfId="1" applyFont="1" applyFill="1" applyBorder="1" applyAlignment="1">
      <alignment horizontal="left" vertical="center"/>
    </xf>
    <xf numFmtId="44" fontId="2" fillId="6" borderId="47" xfId="1" applyFont="1" applyFill="1" applyBorder="1" applyAlignment="1">
      <alignment horizontal="left" vertical="center"/>
    </xf>
    <xf numFmtId="0" fontId="2" fillId="6" borderId="17" xfId="0" applyFont="1" applyFill="1" applyBorder="1" applyAlignment="1">
      <alignment horizontal="center" vertical="center"/>
    </xf>
    <xf numFmtId="44" fontId="2" fillId="0" borderId="10" xfId="1" applyFont="1" applyFill="1" applyBorder="1" applyAlignment="1">
      <alignment horizontal="left" vertical="center"/>
    </xf>
    <xf numFmtId="165" fontId="2" fillId="0" borderId="23" xfId="0" applyNumberFormat="1" applyFont="1" applyBorder="1" applyAlignment="1">
      <alignment horizontal="left" vertical="center"/>
    </xf>
    <xf numFmtId="44" fontId="2" fillId="0" borderId="23" xfId="0" applyNumberFormat="1" applyFont="1" applyBorder="1" applyAlignment="1">
      <alignment horizontal="left" vertical="center"/>
    </xf>
    <xf numFmtId="0" fontId="2" fillId="6" borderId="35" xfId="0" applyFont="1" applyFill="1" applyBorder="1" applyAlignment="1">
      <alignment wrapText="1"/>
    </xf>
    <xf numFmtId="0" fontId="2" fillId="0" borderId="22" xfId="0" applyFont="1" applyBorder="1" applyAlignment="1">
      <alignment horizontal="left" vertical="center"/>
    </xf>
    <xf numFmtId="0" fontId="2" fillId="6" borderId="10" xfId="0" applyFont="1" applyFill="1" applyBorder="1" applyAlignment="1">
      <alignment horizontal="center" vertical="center"/>
    </xf>
    <xf numFmtId="0" fontId="2" fillId="7" borderId="1" xfId="0" applyFont="1" applyFill="1" applyBorder="1" applyAlignment="1">
      <alignment horizontal="left" vertical="center"/>
    </xf>
    <xf numFmtId="165" fontId="2" fillId="7" borderId="1" xfId="0" applyNumberFormat="1" applyFont="1" applyFill="1" applyBorder="1" applyAlignment="1">
      <alignment horizontal="left" vertical="center"/>
    </xf>
    <xf numFmtId="0" fontId="2" fillId="7" borderId="6" xfId="0" applyFont="1" applyFill="1" applyBorder="1" applyAlignment="1">
      <alignment wrapText="1"/>
    </xf>
    <xf numFmtId="0" fontId="2" fillId="0" borderId="1" xfId="0" applyFont="1" applyBorder="1" applyAlignment="1">
      <alignment wrapText="1"/>
    </xf>
    <xf numFmtId="0" fontId="2" fillId="7" borderId="7" xfId="0" applyFont="1" applyFill="1" applyBorder="1" applyAlignment="1">
      <alignment horizontal="left" vertical="center"/>
    </xf>
    <xf numFmtId="0" fontId="2" fillId="7" borderId="8" xfId="0" applyFont="1" applyFill="1" applyBorder="1" applyAlignment="1">
      <alignment horizontal="left" vertical="center"/>
    </xf>
    <xf numFmtId="165" fontId="2" fillId="7" borderId="8" xfId="0" applyNumberFormat="1" applyFont="1" applyFill="1" applyBorder="1" applyAlignment="1">
      <alignment horizontal="left" vertical="center"/>
    </xf>
    <xf numFmtId="1" fontId="2" fillId="7" borderId="8" xfId="0" applyNumberFormat="1" applyFont="1" applyFill="1" applyBorder="1" applyAlignment="1">
      <alignment horizontal="left" vertical="center"/>
    </xf>
    <xf numFmtId="0" fontId="2" fillId="7" borderId="9" xfId="0" applyFont="1" applyFill="1" applyBorder="1" applyAlignment="1">
      <alignment wrapText="1"/>
    </xf>
    <xf numFmtId="44" fontId="2" fillId="6" borderId="24" xfId="1" applyFont="1" applyFill="1" applyBorder="1" applyAlignment="1">
      <alignment horizontal="center" vertical="center"/>
    </xf>
    <xf numFmtId="44" fontId="2" fillId="6" borderId="47" xfId="1" applyFont="1" applyFill="1" applyBorder="1" applyAlignment="1">
      <alignment horizontal="center" vertical="center"/>
    </xf>
    <xf numFmtId="0" fontId="2" fillId="7" borderId="14" xfId="0" applyFont="1" applyFill="1" applyBorder="1" applyAlignment="1">
      <alignment horizontal="left" vertical="center"/>
    </xf>
    <xf numFmtId="0" fontId="2" fillId="7" borderId="16" xfId="0" applyFont="1" applyFill="1" applyBorder="1" applyAlignment="1">
      <alignment horizontal="left" vertical="center"/>
    </xf>
    <xf numFmtId="165" fontId="2" fillId="7" borderId="16" xfId="0" applyNumberFormat="1" applyFont="1" applyFill="1" applyBorder="1" applyAlignment="1">
      <alignment horizontal="left" vertical="center"/>
    </xf>
    <xf numFmtId="0" fontId="2" fillId="6" borderId="28" xfId="0" applyFont="1" applyFill="1" applyBorder="1" applyAlignment="1">
      <alignment horizontal="center" vertical="center"/>
    </xf>
    <xf numFmtId="0" fontId="2" fillId="6" borderId="17" xfId="0" applyFont="1" applyFill="1" applyBorder="1" applyAlignment="1">
      <alignment horizontal="left" vertical="center"/>
    </xf>
    <xf numFmtId="0" fontId="2" fillId="6" borderId="26" xfId="0" applyFont="1" applyFill="1" applyBorder="1" applyAlignment="1">
      <alignment horizontal="left" vertical="center"/>
    </xf>
    <xf numFmtId="44" fontId="2" fillId="0" borderId="10" xfId="1" applyFont="1" applyFill="1" applyBorder="1" applyAlignment="1">
      <alignment horizontal="center" vertical="center"/>
    </xf>
    <xf numFmtId="165" fontId="2" fillId="6" borderId="10" xfId="0" applyNumberFormat="1" applyFont="1" applyFill="1" applyBorder="1" applyAlignment="1">
      <alignment horizontal="center" vertical="center"/>
    </xf>
    <xf numFmtId="0" fontId="2" fillId="0" borderId="10" xfId="0" applyFont="1" applyBorder="1" applyAlignment="1">
      <alignment horizontal="center" vertical="center"/>
    </xf>
    <xf numFmtId="1" fontId="2" fillId="7" borderId="1" xfId="0" applyNumberFormat="1" applyFont="1" applyFill="1" applyBorder="1" applyAlignment="1">
      <alignment horizontal="left" vertical="center"/>
    </xf>
    <xf numFmtId="0" fontId="2" fillId="0" borderId="1" xfId="0" applyFont="1" applyBorder="1" applyAlignment="1">
      <alignment horizontal="left" vertical="center"/>
    </xf>
    <xf numFmtId="165" fontId="2" fillId="0" borderId="1" xfId="0" applyNumberFormat="1" applyFont="1" applyBorder="1" applyAlignment="1">
      <alignment horizontal="left" vertical="center"/>
    </xf>
    <xf numFmtId="1" fontId="2" fillId="0" borderId="1" xfId="0" applyNumberFormat="1" applyFont="1" applyBorder="1" applyAlignment="1">
      <alignment horizontal="left" vertical="center"/>
    </xf>
    <xf numFmtId="39" fontId="2" fillId="0" borderId="1" xfId="0" applyNumberFormat="1" applyFont="1" applyBorder="1" applyAlignment="1">
      <alignment horizontal="left" vertical="center"/>
    </xf>
    <xf numFmtId="44" fontId="2" fillId="0" borderId="1" xfId="0" applyNumberFormat="1" applyFont="1" applyBorder="1"/>
    <xf numFmtId="0" fontId="2" fillId="9" borderId="7" xfId="0" applyFont="1" applyFill="1" applyBorder="1" applyAlignment="1">
      <alignment horizontal="left" vertical="center" wrapText="1"/>
    </xf>
    <xf numFmtId="0" fontId="11" fillId="0" borderId="1" xfId="0" applyFont="1" applyBorder="1" applyAlignment="1">
      <alignment horizontal="center" vertical="center" wrapText="1"/>
    </xf>
    <xf numFmtId="0" fontId="23" fillId="0" borderId="1" xfId="0" applyFont="1" applyBorder="1" applyAlignment="1">
      <alignment horizontal="center" vertical="center"/>
    </xf>
    <xf numFmtId="0" fontId="13" fillId="0" borderId="0" xfId="0" applyFont="1" applyAlignment="1">
      <alignment horizontal="left" vertical="center"/>
    </xf>
    <xf numFmtId="0" fontId="2" fillId="9" borderId="5" xfId="0" applyFont="1" applyFill="1" applyBorder="1" applyAlignment="1">
      <alignment horizontal="left" vertical="center" wrapText="1"/>
    </xf>
    <xf numFmtId="0" fontId="2" fillId="9" borderId="8" xfId="0" applyFont="1" applyFill="1" applyBorder="1" applyAlignment="1">
      <alignment horizontal="left" vertical="center" wrapText="1"/>
    </xf>
    <xf numFmtId="0" fontId="11" fillId="9" borderId="1" xfId="0" applyFont="1" applyFill="1" applyBorder="1" applyAlignment="1">
      <alignment horizontal="left" vertical="center"/>
    </xf>
    <xf numFmtId="0" fontId="13" fillId="7" borderId="1" xfId="0" applyFont="1" applyFill="1" applyBorder="1" applyAlignment="1">
      <alignment horizontal="center" vertical="center"/>
    </xf>
    <xf numFmtId="0" fontId="11" fillId="9" borderId="1" xfId="0" applyFont="1" applyFill="1" applyBorder="1" applyAlignment="1">
      <alignment horizontal="left" vertical="center" wrapText="1"/>
    </xf>
    <xf numFmtId="0" fontId="8" fillId="5" borderId="14" xfId="0" applyFont="1" applyFill="1" applyBorder="1" applyAlignment="1">
      <alignment vertical="center"/>
    </xf>
    <xf numFmtId="0" fontId="8" fillId="5" borderId="16" xfId="0" applyFont="1" applyFill="1" applyBorder="1" applyAlignment="1">
      <alignment vertical="center"/>
    </xf>
    <xf numFmtId="0" fontId="8" fillId="5" borderId="15" xfId="0" applyFont="1" applyFill="1" applyBorder="1" applyAlignment="1">
      <alignment vertical="center"/>
    </xf>
    <xf numFmtId="0" fontId="2" fillId="7" borderId="51" xfId="0" applyFont="1" applyFill="1" applyBorder="1" applyAlignment="1">
      <alignment wrapText="1"/>
    </xf>
    <xf numFmtId="1" fontId="2" fillId="7" borderId="15" xfId="0" applyNumberFormat="1" applyFont="1" applyFill="1" applyBorder="1" applyAlignment="1">
      <alignment horizontal="left" vertical="center"/>
    </xf>
    <xf numFmtId="1" fontId="2" fillId="7" borderId="15" xfId="1" applyNumberFormat="1" applyFont="1" applyFill="1" applyBorder="1" applyAlignment="1">
      <alignment horizontal="center" vertical="center"/>
    </xf>
    <xf numFmtId="0" fontId="11" fillId="7" borderId="6" xfId="0" applyFont="1" applyFill="1" applyBorder="1" applyAlignment="1">
      <alignment horizontal="left" vertical="center"/>
    </xf>
    <xf numFmtId="0" fontId="11" fillId="7" borderId="9" xfId="0" applyFont="1" applyFill="1" applyBorder="1" applyAlignment="1">
      <alignment horizontal="left" vertical="center"/>
    </xf>
    <xf numFmtId="0" fontId="2" fillId="7" borderId="5" xfId="0" applyFont="1" applyFill="1" applyBorder="1" applyAlignment="1">
      <alignment horizontal="left" vertical="center"/>
    </xf>
    <xf numFmtId="0" fontId="2" fillId="0" borderId="25" xfId="0" applyFont="1" applyBorder="1" applyAlignment="1">
      <alignment horizontal="left" vertical="center"/>
    </xf>
    <xf numFmtId="0" fontId="2" fillId="6" borderId="52" xfId="0" applyFont="1" applyFill="1" applyBorder="1" applyAlignment="1">
      <alignment horizontal="left" vertical="center"/>
    </xf>
    <xf numFmtId="44" fontId="2" fillId="6" borderId="40" xfId="1" applyFont="1" applyFill="1" applyBorder="1" applyAlignment="1">
      <alignment horizontal="left" vertical="center"/>
    </xf>
    <xf numFmtId="44" fontId="2" fillId="6" borderId="53" xfId="1" applyFont="1" applyFill="1" applyBorder="1" applyAlignment="1">
      <alignment horizontal="left" vertical="center"/>
    </xf>
    <xf numFmtId="0" fontId="2" fillId="6" borderId="52" xfId="0" applyFont="1" applyFill="1" applyBorder="1" applyAlignment="1">
      <alignment horizontal="center" vertical="center"/>
    </xf>
    <xf numFmtId="44" fontId="2" fillId="0" borderId="52" xfId="1" applyFont="1" applyFill="1" applyBorder="1" applyAlignment="1">
      <alignment horizontal="left" vertical="center"/>
    </xf>
    <xf numFmtId="165" fontId="2" fillId="0" borderId="27" xfId="0" applyNumberFormat="1" applyFont="1" applyBorder="1" applyAlignment="1">
      <alignment horizontal="left" vertical="center"/>
    </xf>
    <xf numFmtId="0" fontId="2" fillId="6" borderId="39" xfId="0" applyFont="1" applyFill="1" applyBorder="1" applyAlignment="1">
      <alignment wrapText="1"/>
    </xf>
    <xf numFmtId="0" fontId="2" fillId="6" borderId="34" xfId="0" applyFont="1" applyFill="1" applyBorder="1" applyAlignment="1">
      <alignment horizontal="left" vertical="center"/>
    </xf>
    <xf numFmtId="44" fontId="2" fillId="6" borderId="40" xfId="1" applyFont="1" applyFill="1" applyBorder="1" applyAlignment="1">
      <alignment horizontal="center" vertical="center"/>
    </xf>
    <xf numFmtId="44" fontId="2" fillId="6" borderId="53" xfId="1" applyFont="1" applyFill="1" applyBorder="1" applyAlignment="1">
      <alignment horizontal="center" vertical="center"/>
    </xf>
    <xf numFmtId="0" fontId="2" fillId="6" borderId="34" xfId="0" applyFont="1" applyFill="1" applyBorder="1" applyAlignment="1">
      <alignment horizontal="center" vertical="center"/>
    </xf>
    <xf numFmtId="0" fontId="2" fillId="6" borderId="54" xfId="0" applyFont="1" applyFill="1" applyBorder="1" applyAlignment="1">
      <alignment horizontal="center" vertical="center"/>
    </xf>
    <xf numFmtId="0" fontId="2" fillId="6" borderId="55" xfId="0" applyFont="1" applyFill="1" applyBorder="1" applyAlignment="1">
      <alignment horizontal="left" vertical="center"/>
    </xf>
    <xf numFmtId="44" fontId="2" fillId="0" borderId="52" xfId="1" applyFont="1" applyFill="1" applyBorder="1" applyAlignment="1">
      <alignment horizontal="center" vertical="center"/>
    </xf>
    <xf numFmtId="165" fontId="2" fillId="6" borderId="52" xfId="0" applyNumberFormat="1" applyFont="1" applyFill="1" applyBorder="1" applyAlignment="1">
      <alignment horizontal="center" vertical="center"/>
    </xf>
    <xf numFmtId="0" fontId="2" fillId="0" borderId="52" xfId="0" applyFont="1" applyBorder="1" applyAlignment="1">
      <alignment horizontal="center" vertical="center"/>
    </xf>
    <xf numFmtId="44" fontId="2" fillId="0" borderId="27" xfId="0" applyNumberFormat="1" applyFont="1" applyBorder="1" applyAlignment="1">
      <alignment horizontal="left" vertical="center"/>
    </xf>
    <xf numFmtId="0" fontId="11" fillId="6" borderId="27" xfId="0" applyFont="1" applyFill="1" applyBorder="1" applyAlignment="1">
      <alignment horizontal="left" vertical="center"/>
    </xf>
    <xf numFmtId="0" fontId="13" fillId="0" borderId="38" xfId="0" applyFont="1" applyBorder="1" applyAlignment="1">
      <alignment horizontal="center" vertical="center"/>
    </xf>
    <xf numFmtId="44" fontId="11" fillId="0" borderId="35" xfId="0" applyNumberFormat="1" applyFont="1" applyBorder="1" applyAlignment="1">
      <alignment horizontal="center" vertical="center"/>
    </xf>
    <xf numFmtId="44" fontId="11" fillId="0" borderId="43" xfId="0" applyNumberFormat="1" applyFont="1" applyBorder="1" applyAlignment="1">
      <alignment horizontal="center" vertical="center"/>
    </xf>
    <xf numFmtId="0" fontId="13" fillId="0" borderId="23" xfId="0" applyFont="1" applyBorder="1" applyAlignment="1">
      <alignment horizontal="center" vertical="center"/>
    </xf>
    <xf numFmtId="44" fontId="11" fillId="6" borderId="23" xfId="1" applyFont="1" applyFill="1" applyBorder="1" applyAlignment="1">
      <alignment horizontal="center" vertical="center"/>
    </xf>
    <xf numFmtId="44" fontId="11" fillId="0" borderId="13" xfId="0" applyNumberFormat="1" applyFont="1" applyBorder="1" applyAlignment="1">
      <alignment horizontal="center" vertical="center"/>
    </xf>
    <xf numFmtId="9" fontId="11" fillId="0" borderId="13" xfId="2" applyFont="1" applyBorder="1" applyAlignment="1">
      <alignment horizontal="center" vertical="center"/>
    </xf>
    <xf numFmtId="0" fontId="42" fillId="0" borderId="1" xfId="0" applyFont="1" applyBorder="1" applyAlignment="1">
      <alignment horizontal="center" vertical="center"/>
    </xf>
    <xf numFmtId="0" fontId="2" fillId="0" borderId="1" xfId="0" applyFont="1" applyBorder="1" applyAlignment="1">
      <alignment horizontal="center" vertical="center" wrapText="1"/>
    </xf>
    <xf numFmtId="1" fontId="2" fillId="7" borderId="6" xfId="0" applyNumberFormat="1" applyFont="1" applyFill="1" applyBorder="1" applyAlignment="1">
      <alignment horizontal="left" vertical="center"/>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9" xfId="0" applyFont="1" applyFill="1" applyBorder="1" applyAlignment="1">
      <alignment horizontal="center" vertical="center"/>
    </xf>
    <xf numFmtId="44" fontId="11" fillId="7" borderId="40" xfId="0" applyNumberFormat="1" applyFont="1" applyFill="1" applyBorder="1" applyAlignment="1">
      <alignment horizontal="center" vertical="center"/>
    </xf>
    <xf numFmtId="0" fontId="11" fillId="7" borderId="15" xfId="0" applyFont="1" applyFill="1" applyBorder="1" applyAlignment="1">
      <alignment horizontal="left" vertical="center"/>
    </xf>
    <xf numFmtId="0" fontId="13" fillId="0" borderId="11" xfId="0" applyFont="1" applyBorder="1" applyAlignment="1">
      <alignment horizontal="center" vertical="center"/>
    </xf>
    <xf numFmtId="39" fontId="11" fillId="7" borderId="61" xfId="0" applyNumberFormat="1" applyFont="1" applyFill="1" applyBorder="1" applyAlignment="1">
      <alignment horizontal="left" vertical="center" wrapText="1"/>
    </xf>
    <xf numFmtId="0" fontId="13" fillId="0" borderId="56" xfId="0" applyFont="1" applyBorder="1" applyAlignment="1">
      <alignment vertical="center"/>
    </xf>
    <xf numFmtId="0" fontId="13" fillId="0" borderId="57" xfId="0" applyFont="1" applyBorder="1" applyAlignment="1">
      <alignment horizontal="center" vertical="center"/>
    </xf>
    <xf numFmtId="44" fontId="11" fillId="7" borderId="7" xfId="0" applyNumberFormat="1" applyFont="1" applyFill="1" applyBorder="1" applyAlignment="1">
      <alignment horizontal="center" vertical="center"/>
    </xf>
    <xf numFmtId="0" fontId="13" fillId="0" borderId="38" xfId="0" applyFont="1" applyBorder="1" applyAlignment="1">
      <alignment horizontal="left" vertical="center" wrapText="1"/>
    </xf>
    <xf numFmtId="39" fontId="11" fillId="7" borderId="39" xfId="0" applyNumberFormat="1" applyFont="1" applyFill="1" applyBorder="1" applyAlignment="1">
      <alignment horizontal="left" vertical="center" wrapText="1"/>
    </xf>
    <xf numFmtId="39" fontId="11" fillId="6" borderId="30" xfId="0" applyNumberFormat="1" applyFont="1" applyFill="1" applyBorder="1" applyAlignment="1">
      <alignment horizontal="left" vertical="center" wrapText="1"/>
    </xf>
    <xf numFmtId="0" fontId="13" fillId="7" borderId="1" xfId="0" applyFont="1" applyFill="1" applyBorder="1" applyAlignment="1">
      <alignment horizontal="left" vertical="center" wrapText="1"/>
    </xf>
    <xf numFmtId="39" fontId="11" fillId="7" borderId="30" xfId="0" applyNumberFormat="1" applyFont="1" applyFill="1" applyBorder="1" applyAlignment="1">
      <alignment horizontal="left" vertical="center" wrapText="1"/>
    </xf>
    <xf numFmtId="0" fontId="13" fillId="0" borderId="45" xfId="0" applyFont="1" applyBorder="1" applyAlignment="1">
      <alignment horizontal="center" vertical="center"/>
    </xf>
    <xf numFmtId="167" fontId="11" fillId="6" borderId="18" xfId="0" applyNumberFormat="1" applyFont="1" applyFill="1" applyBorder="1" applyAlignment="1">
      <alignment horizontal="left" vertical="center"/>
    </xf>
    <xf numFmtId="167" fontId="11" fillId="6" borderId="57" xfId="0" applyNumberFormat="1" applyFont="1" applyFill="1" applyBorder="1" applyAlignment="1">
      <alignment horizontal="left" vertical="center"/>
    </xf>
    <xf numFmtId="0" fontId="13" fillId="7" borderId="35" xfId="0" applyFont="1" applyFill="1" applyBorder="1" applyAlignment="1">
      <alignment horizontal="left" vertical="center" wrapText="1"/>
    </xf>
    <xf numFmtId="0" fontId="13" fillId="6" borderId="35" xfId="0" applyFont="1" applyFill="1" applyBorder="1" applyAlignment="1">
      <alignment horizontal="left" vertical="center" wrapText="1"/>
    </xf>
    <xf numFmtId="0" fontId="13" fillId="6" borderId="39" xfId="0" applyFont="1" applyFill="1" applyBorder="1" applyAlignment="1">
      <alignment horizontal="left" vertical="center" wrapText="1"/>
    </xf>
    <xf numFmtId="0" fontId="13" fillId="0" borderId="21" xfId="0" applyFont="1" applyBorder="1" applyAlignment="1">
      <alignment horizontal="left" vertical="center"/>
    </xf>
    <xf numFmtId="44" fontId="11" fillId="6" borderId="45" xfId="1" applyFont="1" applyFill="1" applyBorder="1" applyAlignment="1">
      <alignment horizontal="center" vertical="center"/>
    </xf>
    <xf numFmtId="44" fontId="22" fillId="6" borderId="45" xfId="1" applyFont="1" applyFill="1" applyBorder="1" applyAlignment="1">
      <alignment horizontal="center" vertical="center"/>
    </xf>
    <xf numFmtId="44" fontId="11" fillId="6" borderId="57" xfId="1" applyFont="1" applyFill="1" applyBorder="1" applyAlignment="1">
      <alignment horizontal="center" vertical="center"/>
    </xf>
    <xf numFmtId="0" fontId="11" fillId="6" borderId="35" xfId="0" applyFont="1" applyFill="1" applyBorder="1" applyAlignment="1">
      <alignment horizontal="left" vertical="center"/>
    </xf>
    <xf numFmtId="0" fontId="16" fillId="6" borderId="39" xfId="0" applyFont="1" applyFill="1" applyBorder="1" applyAlignment="1">
      <alignment horizontal="center"/>
    </xf>
    <xf numFmtId="39" fontId="11" fillId="6" borderId="35" xfId="0" applyNumberFormat="1" applyFont="1" applyFill="1" applyBorder="1" applyAlignment="1">
      <alignment horizontal="left" vertical="center" wrapText="1"/>
    </xf>
    <xf numFmtId="39" fontId="11" fillId="6" borderId="39" xfId="0" applyNumberFormat="1" applyFont="1" applyFill="1" applyBorder="1" applyAlignment="1">
      <alignment horizontal="left" vertical="center" wrapText="1"/>
    </xf>
    <xf numFmtId="44" fontId="11" fillId="0" borderId="57" xfId="0" applyNumberFormat="1" applyFont="1" applyBorder="1" applyAlignment="1">
      <alignment horizontal="center" vertical="center"/>
    </xf>
    <xf numFmtId="44" fontId="11" fillId="0" borderId="45" xfId="0" applyNumberFormat="1" applyFont="1" applyBorder="1" applyAlignment="1">
      <alignment horizontal="center" vertical="center"/>
    </xf>
    <xf numFmtId="44" fontId="11" fillId="0" borderId="45" xfId="1" applyFont="1" applyBorder="1" applyAlignment="1">
      <alignment horizontal="center" vertical="center"/>
    </xf>
    <xf numFmtId="44" fontId="11" fillId="0" borderId="57" xfId="1" applyFont="1" applyBorder="1" applyAlignment="1">
      <alignment horizontal="center" vertical="center"/>
    </xf>
    <xf numFmtId="0" fontId="11" fillId="9" borderId="19" xfId="0" applyFont="1" applyFill="1" applyBorder="1" applyAlignment="1">
      <alignment horizontal="left" vertical="center" wrapText="1"/>
    </xf>
    <xf numFmtId="0" fontId="13" fillId="8" borderId="21" xfId="0" applyFont="1" applyFill="1" applyBorder="1" applyAlignment="1">
      <alignment horizontal="left" vertical="center"/>
    </xf>
    <xf numFmtId="0" fontId="11" fillId="9" borderId="22" xfId="0" applyFont="1" applyFill="1" applyBorder="1" applyAlignment="1">
      <alignment horizontal="left" vertical="center"/>
    </xf>
    <xf numFmtId="166" fontId="11" fillId="10" borderId="23" xfId="2" applyNumberFormat="1" applyFont="1" applyFill="1" applyBorder="1" applyAlignment="1">
      <alignment horizontal="left" vertical="center" wrapText="1"/>
    </xf>
    <xf numFmtId="0" fontId="11" fillId="9" borderId="25" xfId="0" applyFont="1" applyFill="1" applyBorder="1" applyAlignment="1">
      <alignment horizontal="left" vertical="center"/>
    </xf>
    <xf numFmtId="166" fontId="2" fillId="10" borderId="27" xfId="2" applyNumberFormat="1" applyFont="1" applyFill="1" applyBorder="1" applyAlignment="1">
      <alignment horizontal="left" vertical="center" wrapText="1"/>
    </xf>
    <xf numFmtId="0" fontId="11" fillId="9" borderId="19" xfId="0" applyFont="1" applyFill="1" applyBorder="1" applyAlignment="1">
      <alignment horizontal="left" vertical="top" wrapText="1"/>
    </xf>
    <xf numFmtId="0" fontId="13" fillId="9" borderId="21" xfId="0" applyFont="1" applyFill="1" applyBorder="1" applyAlignment="1">
      <alignment horizontal="left" vertical="center"/>
    </xf>
    <xf numFmtId="0" fontId="11" fillId="9" borderId="25" xfId="0" applyFont="1" applyFill="1" applyBorder="1" applyAlignment="1">
      <alignment horizontal="left" vertical="top" wrapText="1"/>
    </xf>
    <xf numFmtId="44" fontId="2" fillId="10" borderId="27" xfId="1" applyFont="1" applyFill="1" applyBorder="1" applyAlignment="1">
      <alignment horizontal="left" wrapText="1"/>
    </xf>
    <xf numFmtId="165" fontId="11" fillId="9" borderId="1" xfId="0" applyNumberFormat="1" applyFont="1" applyFill="1" applyBorder="1" applyAlignment="1">
      <alignment horizontal="left" vertical="center" wrapText="1"/>
    </xf>
    <xf numFmtId="0" fontId="11" fillId="9" borderId="1" xfId="0" applyFont="1" applyFill="1" applyBorder="1" applyAlignment="1">
      <alignment horizontal="left"/>
    </xf>
    <xf numFmtId="0" fontId="11" fillId="9" borderId="6" xfId="0" applyFont="1" applyFill="1" applyBorder="1" applyAlignment="1">
      <alignment horizontal="left"/>
    </xf>
    <xf numFmtId="165" fontId="2" fillId="9" borderId="8" xfId="0" applyNumberFormat="1" applyFont="1" applyFill="1" applyBorder="1" applyAlignment="1">
      <alignment horizontal="left" vertical="center" wrapText="1"/>
    </xf>
    <xf numFmtId="0" fontId="11" fillId="9" borderId="8" xfId="0" applyFont="1" applyFill="1" applyBorder="1" applyAlignment="1">
      <alignment horizontal="left"/>
    </xf>
    <xf numFmtId="0" fontId="11" fillId="9" borderId="9" xfId="0" applyFont="1" applyFill="1" applyBorder="1" applyAlignment="1">
      <alignment horizontal="left"/>
    </xf>
    <xf numFmtId="0" fontId="11" fillId="9" borderId="6" xfId="0" applyFont="1" applyFill="1" applyBorder="1" applyAlignment="1">
      <alignment horizontal="left" vertical="center"/>
    </xf>
    <xf numFmtId="0" fontId="11" fillId="0" borderId="0" xfId="0" applyFont="1" applyAlignment="1">
      <alignment vertical="center"/>
    </xf>
    <xf numFmtId="44" fontId="2" fillId="0" borderId="34" xfId="1" applyFont="1" applyFill="1" applyBorder="1" applyAlignment="1">
      <alignment horizontal="center" vertical="center"/>
    </xf>
    <xf numFmtId="44" fontId="2" fillId="0" borderId="10" xfId="1" applyFont="1" applyBorder="1" applyAlignment="1">
      <alignment horizontal="center" vertical="center"/>
    </xf>
    <xf numFmtId="39" fontId="11" fillId="7" borderId="60" xfId="0" applyNumberFormat="1" applyFont="1" applyFill="1" applyBorder="1" applyAlignment="1">
      <alignment horizontal="left" vertical="center" wrapText="1"/>
    </xf>
    <xf numFmtId="44" fontId="2" fillId="6" borderId="62" xfId="1" applyFont="1" applyFill="1" applyBorder="1" applyAlignment="1">
      <alignment horizontal="center" vertical="center"/>
    </xf>
    <xf numFmtId="0" fontId="11" fillId="0" borderId="0" xfId="0" applyFont="1" applyAlignment="1">
      <alignment horizontal="center"/>
    </xf>
    <xf numFmtId="0" fontId="4" fillId="3" borderId="11" xfId="0" applyFont="1" applyFill="1" applyBorder="1" applyAlignment="1">
      <alignment horizontal="right" vertical="center"/>
    </xf>
    <xf numFmtId="0" fontId="11" fillId="0" borderId="31" xfId="0" applyFont="1" applyBorder="1" applyAlignment="1">
      <alignment horizontal="center" vertical="center"/>
    </xf>
    <xf numFmtId="0" fontId="11" fillId="10" borderId="65" xfId="0" applyFont="1" applyFill="1" applyBorder="1" applyAlignment="1">
      <alignment horizontal="center" vertical="center"/>
    </xf>
    <xf numFmtId="168" fontId="11" fillId="0" borderId="65" xfId="0" applyNumberFormat="1" applyFont="1" applyBorder="1" applyAlignment="1">
      <alignment horizontal="center" vertical="center"/>
    </xf>
    <xf numFmtId="168" fontId="11" fillId="0" borderId="32" xfId="0" quotePrefix="1" applyNumberFormat="1" applyFont="1" applyBorder="1" applyAlignment="1">
      <alignment horizontal="center" vertical="center"/>
    </xf>
    <xf numFmtId="0" fontId="12" fillId="2" borderId="1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5" xfId="0" applyFont="1" applyFill="1" applyBorder="1" applyAlignment="1">
      <alignment horizontal="center" vertical="center"/>
    </xf>
    <xf numFmtId="0" fontId="15" fillId="3" borderId="40" xfId="0" applyFont="1" applyFill="1" applyBorder="1" applyAlignment="1">
      <alignment horizontal="right" vertical="center"/>
    </xf>
    <xf numFmtId="0" fontId="15" fillId="3" borderId="43" xfId="0" applyFont="1" applyFill="1" applyBorder="1" applyAlignment="1">
      <alignment horizontal="right"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5" xfId="0" applyFont="1" applyFill="1" applyBorder="1" applyAlignment="1">
      <alignment horizontal="center" vertical="center"/>
    </xf>
    <xf numFmtId="0" fontId="13" fillId="7" borderId="31"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5" xfId="0" applyFont="1" applyFill="1" applyBorder="1" applyAlignment="1">
      <alignment horizontal="center" vertical="center"/>
    </xf>
    <xf numFmtId="0" fontId="25" fillId="9" borderId="56" xfId="0" applyFont="1" applyFill="1" applyBorder="1" applyAlignment="1">
      <alignment horizontal="left" vertical="center" wrapText="1"/>
    </xf>
    <xf numFmtId="0" fontId="27" fillId="9" borderId="59" xfId="0" applyFont="1" applyFill="1" applyBorder="1" applyAlignment="1">
      <alignment horizontal="left" vertical="center" wrapText="1"/>
    </xf>
    <xf numFmtId="0" fontId="27" fillId="9" borderId="36" xfId="0" applyFont="1" applyFill="1" applyBorder="1" applyAlignment="1">
      <alignment horizontal="left" vertical="center" wrapText="1"/>
    </xf>
    <xf numFmtId="0" fontId="27" fillId="9" borderId="45" xfId="0" applyFont="1" applyFill="1" applyBorder="1" applyAlignment="1">
      <alignment horizontal="left" vertical="center" wrapText="1"/>
    </xf>
    <xf numFmtId="0" fontId="27" fillId="9" borderId="44" xfId="0" applyFont="1" applyFill="1" applyBorder="1" applyAlignment="1">
      <alignment horizontal="left" vertical="center" wrapText="1"/>
    </xf>
    <xf numFmtId="0" fontId="27" fillId="9" borderId="31" xfId="0" applyFont="1" applyFill="1" applyBorder="1" applyAlignment="1">
      <alignment horizontal="left" vertical="center" wrapText="1"/>
    </xf>
    <xf numFmtId="0" fontId="34" fillId="9" borderId="45" xfId="0" applyFont="1" applyFill="1" applyBorder="1" applyAlignment="1">
      <alignment horizontal="left" vertical="center" wrapText="1"/>
    </xf>
    <xf numFmtId="0" fontId="34" fillId="9" borderId="44" xfId="0" applyFont="1" applyFill="1" applyBorder="1" applyAlignment="1">
      <alignment horizontal="left" vertical="center" wrapText="1"/>
    </xf>
    <xf numFmtId="0" fontId="34" fillId="9" borderId="31" xfId="0" applyFont="1" applyFill="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32" xfId="0" applyFont="1" applyBorder="1" applyAlignment="1">
      <alignment horizontal="left" vertical="center" wrapText="1"/>
    </xf>
    <xf numFmtId="0" fontId="11" fillId="7" borderId="14" xfId="0" applyFont="1" applyFill="1" applyBorder="1" applyAlignment="1">
      <alignment horizontal="center"/>
    </xf>
    <xf numFmtId="0" fontId="11" fillId="7" borderId="16" xfId="0" applyFont="1" applyFill="1" applyBorder="1" applyAlignment="1">
      <alignment horizontal="center"/>
    </xf>
    <xf numFmtId="0" fontId="11" fillId="7" borderId="15" xfId="0" applyFont="1" applyFill="1" applyBorder="1" applyAlignment="1">
      <alignment horizont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1" fillId="7" borderId="45" xfId="0" applyFont="1" applyFill="1" applyBorder="1" applyAlignment="1">
      <alignment horizontal="center"/>
    </xf>
    <xf numFmtId="0" fontId="11" fillId="7" borderId="31" xfId="0" applyFont="1" applyFill="1" applyBorder="1" applyAlignment="1">
      <alignment horizontal="center"/>
    </xf>
    <xf numFmtId="0" fontId="18" fillId="3" borderId="5"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6" xfId="0" applyFont="1" applyFill="1" applyBorder="1" applyAlignment="1">
      <alignment horizontal="center" vertical="center"/>
    </xf>
    <xf numFmtId="0" fontId="1" fillId="9" borderId="22"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23" xfId="0" applyFont="1" applyFill="1" applyBorder="1" applyAlignment="1">
      <alignment horizontal="left" vertical="center" wrapText="1"/>
    </xf>
    <xf numFmtId="0" fontId="1" fillId="9" borderId="25" xfId="0" applyFont="1" applyFill="1" applyBorder="1" applyAlignment="1">
      <alignment horizontal="left" vertical="center" wrapText="1"/>
    </xf>
    <xf numFmtId="0" fontId="1" fillId="9" borderId="52"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7" borderId="4" xfId="0" applyFont="1" applyFill="1" applyBorder="1" applyAlignment="1">
      <alignment horizontal="center"/>
    </xf>
    <xf numFmtId="0" fontId="11" fillId="0" borderId="0" xfId="0" applyFont="1" applyAlignment="1">
      <alignment horizontal="center"/>
    </xf>
    <xf numFmtId="0" fontId="30" fillId="9" borderId="14" xfId="0" applyFont="1" applyFill="1" applyBorder="1" applyAlignment="1">
      <alignment horizontal="left" vertical="center" wrapText="1"/>
    </xf>
    <xf numFmtId="0" fontId="13" fillId="9" borderId="16" xfId="0" applyFont="1" applyFill="1" applyBorder="1" applyAlignment="1">
      <alignment horizontal="left" vertical="center"/>
    </xf>
    <xf numFmtId="0" fontId="13" fillId="9" borderId="15" xfId="0" applyFont="1" applyFill="1" applyBorder="1" applyAlignment="1">
      <alignment horizontal="left" vertical="center"/>
    </xf>
    <xf numFmtId="0" fontId="1" fillId="9" borderId="19"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1" fillId="9" borderId="2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5" borderId="14" xfId="0" applyFont="1" applyFill="1" applyBorder="1" applyAlignment="1">
      <alignment horizontal="left" vertical="center"/>
    </xf>
    <xf numFmtId="0" fontId="8" fillId="5" borderId="16" xfId="0" applyFont="1" applyFill="1" applyBorder="1" applyAlignment="1">
      <alignment horizontal="left" vertical="center"/>
    </xf>
    <xf numFmtId="0" fontId="8" fillId="5" borderId="4" xfId="0" applyFont="1" applyFill="1" applyBorder="1" applyAlignment="1">
      <alignment horizontal="left" vertical="center"/>
    </xf>
    <xf numFmtId="0" fontId="5" fillId="0" borderId="63" xfId="0" applyFont="1" applyBorder="1" applyAlignment="1">
      <alignment horizontal="left" wrapText="1"/>
    </xf>
    <xf numFmtId="0" fontId="5" fillId="0" borderId="64" xfId="0" applyFont="1" applyBorder="1" applyAlignment="1">
      <alignment horizontal="left" wrapText="1"/>
    </xf>
    <xf numFmtId="0" fontId="5" fillId="7" borderId="41" xfId="0" applyFont="1" applyFill="1" applyBorder="1" applyAlignment="1">
      <alignment horizontal="center" vertical="center"/>
    </xf>
    <xf numFmtId="0" fontId="5" fillId="7" borderId="33" xfId="0" applyFont="1" applyFill="1" applyBorder="1" applyAlignment="1">
      <alignment horizontal="center" vertical="center"/>
    </xf>
    <xf numFmtId="0" fontId="4" fillId="3" borderId="11" xfId="0" applyFont="1" applyFill="1" applyBorder="1" applyAlignment="1">
      <alignment horizontal="right" vertical="center"/>
    </xf>
    <xf numFmtId="0" fontId="4" fillId="3" borderId="12" xfId="0" applyFont="1" applyFill="1" applyBorder="1" applyAlignment="1">
      <alignment horizontal="righ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7" borderId="49"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4" xfId="0" applyFont="1" applyFill="1" applyBorder="1" applyAlignment="1">
      <alignment horizontal="right" vertical="center"/>
    </xf>
    <xf numFmtId="0" fontId="4" fillId="3" borderId="16" xfId="0" applyFont="1" applyFill="1" applyBorder="1" applyAlignment="1">
      <alignment horizontal="right" vertical="center"/>
    </xf>
    <xf numFmtId="0" fontId="5" fillId="0" borderId="51" xfId="0" applyFont="1" applyBorder="1" applyAlignment="1">
      <alignment horizontal="left"/>
    </xf>
    <xf numFmtId="0" fontId="5" fillId="0" borderId="39" xfId="0" applyFont="1" applyBorder="1" applyAlignment="1">
      <alignment horizontal="left"/>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5" xfId="0" applyFont="1" applyFill="1" applyBorder="1" applyAlignment="1">
      <alignment horizontal="center" vertical="center"/>
    </xf>
    <xf numFmtId="0" fontId="5" fillId="0" borderId="29" xfId="0" applyFont="1" applyBorder="1" applyAlignment="1">
      <alignment horizontal="left"/>
    </xf>
    <xf numFmtId="0" fontId="5" fillId="0" borderId="30" xfId="0" applyFont="1" applyBorder="1" applyAlignment="1">
      <alignment horizontal="left"/>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15" xfId="0" applyFont="1" applyBorder="1" applyAlignment="1">
      <alignment horizontal="center" vertical="center"/>
    </xf>
    <xf numFmtId="0" fontId="5" fillId="0" borderId="38" xfId="0" applyFont="1" applyBorder="1" applyAlignment="1">
      <alignment horizontal="left"/>
    </xf>
    <xf numFmtId="0" fontId="48" fillId="9" borderId="19"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21" xfId="0" applyFont="1" applyFill="1" applyBorder="1" applyAlignment="1">
      <alignment horizontal="left" vertical="center" wrapText="1"/>
    </xf>
    <xf numFmtId="0" fontId="5" fillId="0" borderId="11"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5" fillId="9" borderId="22" xfId="0" applyFont="1" applyFill="1" applyBorder="1" applyAlignment="1">
      <alignment horizontal="left" vertical="center" wrapText="1"/>
    </xf>
    <xf numFmtId="0" fontId="40" fillId="9" borderId="10" xfId="0" applyFont="1" applyFill="1" applyBorder="1" applyAlignment="1">
      <alignment horizontal="left" vertical="center" wrapText="1"/>
    </xf>
    <xf numFmtId="0" fontId="40" fillId="9" borderId="23" xfId="0" applyFont="1" applyFill="1" applyBorder="1" applyAlignment="1">
      <alignment horizontal="left" vertical="center" wrapText="1"/>
    </xf>
    <xf numFmtId="0" fontId="27" fillId="0" borderId="22" xfId="0" applyFont="1" applyBorder="1" applyAlignment="1">
      <alignment horizontal="left" vertical="center" wrapText="1"/>
    </xf>
    <xf numFmtId="0" fontId="2" fillId="0" borderId="10"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horizontal="left" vertical="center" wrapText="1"/>
    </xf>
    <xf numFmtId="0" fontId="2" fillId="0" borderId="52" xfId="0" applyFont="1" applyBorder="1" applyAlignment="1">
      <alignment horizontal="left" vertical="center"/>
    </xf>
    <xf numFmtId="0" fontId="2" fillId="0" borderId="27" xfId="0" applyFont="1" applyBorder="1" applyAlignment="1">
      <alignment horizontal="left" vertical="center"/>
    </xf>
    <xf numFmtId="0" fontId="2" fillId="7" borderId="14" xfId="0" applyFont="1" applyFill="1" applyBorder="1" applyAlignment="1">
      <alignment horizontal="center"/>
    </xf>
    <xf numFmtId="0" fontId="2" fillId="7" borderId="16" xfId="0" applyFont="1" applyFill="1" applyBorder="1" applyAlignment="1">
      <alignment horizontal="center"/>
    </xf>
    <xf numFmtId="0" fontId="2" fillId="7" borderId="15" xfId="0" applyFont="1" applyFill="1" applyBorder="1" applyAlignment="1">
      <alignment horizontal="center"/>
    </xf>
    <xf numFmtId="0" fontId="15" fillId="4" borderId="19" xfId="0" applyFont="1" applyFill="1" applyBorder="1" applyAlignment="1">
      <alignment horizontal="center"/>
    </xf>
    <xf numFmtId="0" fontId="15" fillId="4" borderId="21" xfId="0" applyFont="1" applyFill="1" applyBorder="1" applyAlignment="1">
      <alignment horizontal="center"/>
    </xf>
    <xf numFmtId="0" fontId="15" fillId="4" borderId="2" xfId="0" applyFont="1" applyFill="1" applyBorder="1" applyAlignment="1">
      <alignment horizontal="center"/>
    </xf>
    <xf numFmtId="0" fontId="15" fillId="4" borderId="4" xfId="0" applyFont="1" applyFill="1" applyBorder="1" applyAlignment="1">
      <alignment horizontal="center"/>
    </xf>
    <xf numFmtId="0" fontId="15" fillId="4" borderId="56" xfId="0" applyFont="1" applyFill="1" applyBorder="1" applyAlignment="1">
      <alignment horizontal="center"/>
    </xf>
    <xf numFmtId="0" fontId="15" fillId="4" borderId="36" xfId="0" applyFont="1" applyFill="1" applyBorder="1" applyAlignment="1">
      <alignment horizontal="center"/>
    </xf>
    <xf numFmtId="0" fontId="25" fillId="9" borderId="19" xfId="0" applyFont="1" applyFill="1" applyBorder="1" applyAlignment="1">
      <alignment horizontal="left" vertical="center" wrapText="1"/>
    </xf>
    <xf numFmtId="0" fontId="25" fillId="9" borderId="20" xfId="0" applyFont="1" applyFill="1" applyBorder="1" applyAlignment="1">
      <alignment horizontal="left" vertical="center" wrapText="1"/>
    </xf>
    <xf numFmtId="0" fontId="25" fillId="9" borderId="21" xfId="0" applyFont="1" applyFill="1" applyBorder="1" applyAlignment="1">
      <alignment horizontal="left" vertical="center" wrapText="1"/>
    </xf>
    <xf numFmtId="0" fontId="25" fillId="9" borderId="22" xfId="0" applyFont="1" applyFill="1" applyBorder="1" applyAlignment="1">
      <alignment horizontal="left" vertical="center" wrapText="1"/>
    </xf>
    <xf numFmtId="0" fontId="25" fillId="9" borderId="10" xfId="0" applyFont="1" applyFill="1" applyBorder="1" applyAlignment="1">
      <alignment horizontal="left" vertical="center" wrapText="1"/>
    </xf>
    <xf numFmtId="0" fontId="25" fillId="9" borderId="23" xfId="0" applyFont="1" applyFill="1" applyBorder="1" applyAlignment="1">
      <alignment horizontal="left" vertical="center" wrapText="1"/>
    </xf>
    <xf numFmtId="0" fontId="34" fillId="9" borderId="22"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4" fillId="9" borderId="23" xfId="0" applyFont="1" applyFill="1" applyBorder="1" applyAlignment="1">
      <alignment horizontal="left" vertical="center" wrapText="1"/>
    </xf>
    <xf numFmtId="0" fontId="25" fillId="9" borderId="25" xfId="0" applyFont="1" applyFill="1" applyBorder="1" applyAlignment="1">
      <alignment horizontal="left" vertical="center" wrapText="1"/>
    </xf>
    <xf numFmtId="0" fontId="25" fillId="9" borderId="52" xfId="0" applyFont="1" applyFill="1" applyBorder="1" applyAlignment="1">
      <alignment horizontal="left" vertical="center" wrapText="1"/>
    </xf>
    <xf numFmtId="0" fontId="25" fillId="9" borderId="27" xfId="0" applyFont="1" applyFill="1" applyBorder="1" applyAlignment="1">
      <alignment horizontal="left" vertical="center" wrapText="1"/>
    </xf>
    <xf numFmtId="0" fontId="11" fillId="7" borderId="14" xfId="0" applyFont="1" applyFill="1" applyBorder="1" applyAlignment="1">
      <alignment horizontal="center" wrapText="1"/>
    </xf>
    <xf numFmtId="0" fontId="11" fillId="7" borderId="16" xfId="0" applyFont="1" applyFill="1" applyBorder="1" applyAlignment="1">
      <alignment horizontal="center" wrapText="1"/>
    </xf>
    <xf numFmtId="0" fontId="11" fillId="7" borderId="15" xfId="0" applyFont="1" applyFill="1" applyBorder="1" applyAlignment="1">
      <alignment horizontal="center" wrapText="1"/>
    </xf>
    <xf numFmtId="0" fontId="5" fillId="9" borderId="5" xfId="0" applyFont="1" applyFill="1" applyBorder="1" applyAlignment="1">
      <alignment horizontal="left" vertical="center" wrapText="1"/>
    </xf>
    <xf numFmtId="0" fontId="5" fillId="9" borderId="1" xfId="0" applyFont="1" applyFill="1" applyBorder="1" applyAlignment="1">
      <alignment horizontal="left" vertical="center" wrapText="1"/>
    </xf>
    <xf numFmtId="0" fontId="49" fillId="9" borderId="5" xfId="0" applyFont="1" applyFill="1" applyBorder="1" applyAlignment="1">
      <alignment horizontal="left" vertical="center" wrapText="1"/>
    </xf>
    <xf numFmtId="0" fontId="34" fillId="9" borderId="1" xfId="0" applyFont="1" applyFill="1" applyBorder="1" applyAlignment="1">
      <alignment horizontal="left" vertical="center" wrapText="1"/>
    </xf>
    <xf numFmtId="0" fontId="34" fillId="9" borderId="6"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5" fillId="9" borderId="7" xfId="0" applyFont="1" applyFill="1" applyBorder="1" applyAlignment="1">
      <alignment horizontal="left" vertical="center" wrapText="1"/>
    </xf>
    <xf numFmtId="0" fontId="25" fillId="9" borderId="8" xfId="0" applyFont="1" applyFill="1" applyBorder="1" applyAlignment="1">
      <alignment horizontal="left" vertical="center" wrapText="1"/>
    </xf>
    <xf numFmtId="0" fontId="25" fillId="9" borderId="9" xfId="0" applyFont="1" applyFill="1" applyBorder="1" applyAlignment="1">
      <alignment horizontal="left" vertical="center" wrapText="1"/>
    </xf>
    <xf numFmtId="0" fontId="24" fillId="9" borderId="5"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24" fillId="9" borderId="6" xfId="0" applyFont="1" applyFill="1" applyBorder="1" applyAlignment="1">
      <alignment horizontal="left" vertical="center" wrapText="1"/>
    </xf>
    <xf numFmtId="0" fontId="25" fillId="9" borderId="5" xfId="0" applyFont="1" applyFill="1" applyBorder="1" applyAlignment="1">
      <alignment horizontal="left" vertical="center" wrapText="1"/>
    </xf>
    <xf numFmtId="0" fontId="11" fillId="7" borderId="14" xfId="0" applyFont="1" applyFill="1" applyBorder="1" applyAlignment="1">
      <alignment horizontal="left"/>
    </xf>
    <xf numFmtId="0" fontId="11" fillId="7" borderId="16" xfId="0" applyFont="1" applyFill="1" applyBorder="1" applyAlignment="1">
      <alignment horizontal="left"/>
    </xf>
    <xf numFmtId="0" fontId="11" fillId="7" borderId="15" xfId="0" applyFont="1" applyFill="1" applyBorder="1" applyAlignment="1">
      <alignment horizontal="left"/>
    </xf>
    <xf numFmtId="0" fontId="24" fillId="9" borderId="2" xfId="0" applyFont="1" applyFill="1" applyBorder="1" applyAlignment="1">
      <alignment horizontal="left" vertical="center" wrapText="1"/>
    </xf>
    <xf numFmtId="0" fontId="24" fillId="9" borderId="3" xfId="0" applyFont="1" applyFill="1" applyBorder="1" applyAlignment="1">
      <alignment horizontal="left" vertical="center" wrapText="1"/>
    </xf>
    <xf numFmtId="0" fontId="24" fillId="9" borderId="4" xfId="0" applyFont="1" applyFill="1" applyBorder="1" applyAlignment="1">
      <alignment horizontal="left" vertical="center" wrapText="1"/>
    </xf>
    <xf numFmtId="0" fontId="33" fillId="9" borderId="1" xfId="0" applyFont="1" applyFill="1" applyBorder="1" applyAlignment="1">
      <alignment horizontal="left" vertical="center" wrapText="1"/>
    </xf>
    <xf numFmtId="0" fontId="33" fillId="9" borderId="6" xfId="0" applyFont="1" applyFill="1" applyBorder="1" applyAlignment="1">
      <alignment horizontal="left" vertical="center" wrapText="1"/>
    </xf>
    <xf numFmtId="0" fontId="27" fillId="9" borderId="5" xfId="0" applyFont="1" applyFill="1" applyBorder="1" applyAlignment="1">
      <alignment horizontal="left" vertical="center" wrapText="1"/>
    </xf>
    <xf numFmtId="0" fontId="36" fillId="9" borderId="1" xfId="0" applyFont="1" applyFill="1" applyBorder="1" applyAlignment="1">
      <alignment horizontal="left" vertical="center" wrapText="1"/>
    </xf>
    <xf numFmtId="0" fontId="36" fillId="9" borderId="6"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5"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4">
    <dxf>
      <font>
        <color rgb="FF9C0006"/>
      </font>
      <fill>
        <patternFill>
          <bgColor rgb="FFFFC7CE"/>
        </patternFill>
      </fill>
    </dxf>
    <dxf>
      <fill>
        <patternFill>
          <bgColor rgb="FFFFFF00"/>
        </patternFill>
      </fill>
    </dxf>
    <dxf>
      <fill>
        <patternFill patternType="solid">
          <fgColor theme="0"/>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1504950</xdr:colOff>
      <xdr:row>6</xdr:row>
      <xdr:rowOff>156966</xdr:rowOff>
    </xdr:to>
    <xdr:pic>
      <xdr:nvPicPr>
        <xdr:cNvPr id="3" name="Picture 2">
          <a:extLst>
            <a:ext uri="{FF2B5EF4-FFF2-40B4-BE49-F238E27FC236}">
              <a16:creationId xmlns:a16="http://schemas.microsoft.com/office/drawing/2014/main" id="{E3143824-AAA3-43A7-868D-6B74EEAEB1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381000"/>
          <a:ext cx="4857750" cy="918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1295400</xdr:colOff>
      <xdr:row>6</xdr:row>
      <xdr:rowOff>156966</xdr:rowOff>
    </xdr:to>
    <xdr:pic>
      <xdr:nvPicPr>
        <xdr:cNvPr id="3" name="Picture 2">
          <a:extLst>
            <a:ext uri="{FF2B5EF4-FFF2-40B4-BE49-F238E27FC236}">
              <a16:creationId xmlns:a16="http://schemas.microsoft.com/office/drawing/2014/main" id="{84CEF1C0-DB75-4B50-8BB3-E55336646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381000"/>
          <a:ext cx="4857750" cy="91896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A2:G18"/>
  <sheetViews>
    <sheetView workbookViewId="0"/>
  </sheetViews>
  <sheetFormatPr defaultColWidth="9" defaultRowHeight="15"/>
  <cols>
    <col min="1" max="1" width="2.875" style="3" customWidth="1"/>
    <col min="2" max="2" width="3.125" style="3" customWidth="1"/>
    <col min="3" max="3" width="30.625" style="3" customWidth="1"/>
    <col min="4" max="4" width="10.25" style="3" customWidth="1"/>
    <col min="5" max="5" width="30.625" style="3" customWidth="1"/>
    <col min="6" max="6" width="52.375" style="3" customWidth="1"/>
    <col min="7" max="16384" width="9" style="3"/>
  </cols>
  <sheetData>
    <row r="2" spans="1:7">
      <c r="B2" s="267"/>
      <c r="C2" s="267"/>
      <c r="D2" s="267"/>
      <c r="E2" s="267"/>
    </row>
    <row r="3" spans="1:7">
      <c r="B3" s="267"/>
      <c r="C3" s="267"/>
      <c r="D3" s="267"/>
      <c r="E3" s="267"/>
    </row>
    <row r="4" spans="1:7">
      <c r="B4" s="267"/>
      <c r="C4" s="267"/>
      <c r="D4" s="267"/>
      <c r="E4" s="267"/>
    </row>
    <row r="5" spans="1:7">
      <c r="B5" s="267"/>
      <c r="C5" s="267"/>
      <c r="D5" s="267"/>
      <c r="E5" s="267"/>
    </row>
    <row r="6" spans="1:7">
      <c r="B6" s="267"/>
      <c r="C6" s="267"/>
      <c r="D6" s="267"/>
      <c r="E6" s="267"/>
    </row>
    <row r="7" spans="1:7">
      <c r="B7" s="267"/>
      <c r="C7" s="267"/>
      <c r="D7" s="267"/>
      <c r="E7" s="267"/>
    </row>
    <row r="8" spans="1:7" ht="15.75" thickBot="1">
      <c r="B8" s="216"/>
      <c r="C8" s="216"/>
      <c r="D8" s="216"/>
      <c r="E8" s="216"/>
    </row>
    <row r="9" spans="1:7" ht="69.95" customHeight="1" thickBot="1">
      <c r="B9" s="268" t="s">
        <v>0</v>
      </c>
      <c r="C9" s="269"/>
      <c r="D9" s="269"/>
      <c r="E9" s="269"/>
      <c r="F9" s="270"/>
    </row>
    <row r="10" spans="1:7" ht="15.75" thickBot="1"/>
    <row r="11" spans="1:7" ht="27" thickBot="1">
      <c r="B11" s="222" t="s">
        <v>1</v>
      </c>
      <c r="C11" s="223"/>
      <c r="D11" s="223"/>
      <c r="E11" s="223"/>
      <c r="F11" s="224"/>
    </row>
    <row r="12" spans="1:7" ht="15.75" thickBot="1">
      <c r="B12" s="264"/>
      <c r="C12" s="265"/>
      <c r="D12" s="265"/>
      <c r="E12" s="265"/>
      <c r="F12" s="266"/>
    </row>
    <row r="13" spans="1:7" ht="50.1" customHeight="1">
      <c r="A13" s="5"/>
      <c r="B13" s="271" t="s">
        <v>2</v>
      </c>
      <c r="C13" s="272"/>
      <c r="D13" s="272"/>
      <c r="E13" s="272"/>
      <c r="F13" s="273"/>
      <c r="G13" s="5"/>
    </row>
    <row r="14" spans="1:7" ht="50.1" customHeight="1">
      <c r="A14" s="5"/>
      <c r="B14" s="258" t="s">
        <v>3</v>
      </c>
      <c r="C14" s="259"/>
      <c r="D14" s="259"/>
      <c r="E14" s="259"/>
      <c r="F14" s="260"/>
      <c r="G14" s="5"/>
    </row>
    <row r="15" spans="1:7" ht="99.95" customHeight="1">
      <c r="A15" s="5"/>
      <c r="B15" s="258" t="s">
        <v>4</v>
      </c>
      <c r="C15" s="259"/>
      <c r="D15" s="259"/>
      <c r="E15" s="259"/>
      <c r="F15" s="260"/>
      <c r="G15" s="5"/>
    </row>
    <row r="16" spans="1:7" ht="50.1" customHeight="1">
      <c r="A16" s="5"/>
      <c r="B16" s="258" t="s">
        <v>5</v>
      </c>
      <c r="C16" s="259"/>
      <c r="D16" s="259"/>
      <c r="E16" s="259"/>
      <c r="F16" s="260"/>
      <c r="G16" s="5"/>
    </row>
    <row r="17" spans="1:7" ht="65.099999999999994" customHeight="1" thickBot="1">
      <c r="A17" s="5"/>
      <c r="B17" s="261" t="s">
        <v>6</v>
      </c>
      <c r="C17" s="262"/>
      <c r="D17" s="262"/>
      <c r="E17" s="262"/>
      <c r="F17" s="263"/>
      <c r="G17" s="5"/>
    </row>
    <row r="18" spans="1:7">
      <c r="B18" s="5"/>
      <c r="C18" s="5"/>
      <c r="D18" s="5"/>
      <c r="E18" s="5"/>
      <c r="F18" s="5"/>
    </row>
  </sheetData>
  <sheetProtection algorithmName="SHA-512" hashValue="lS4/RYUfC7XG6ooAzHkkrH6DDozkIB06iiT0rNdXMACurEFMR/2t8Ph5bdJJBqNn/keE6qmFJREyo21rVRF3AQ==" saltValue="nhzsRkT8Jo9iNdakE+4K2g==" spinCount="100000" sheet="1" objects="1" scenarios="1"/>
  <mergeCells count="9">
    <mergeCell ref="B16:F16"/>
    <mergeCell ref="B17:F17"/>
    <mergeCell ref="B12:F12"/>
    <mergeCell ref="B2:E7"/>
    <mergeCell ref="B11:F11"/>
    <mergeCell ref="B9:F9"/>
    <mergeCell ref="B13:F13"/>
    <mergeCell ref="B14:F14"/>
    <mergeCell ref="B15:F1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E49"/>
  <sheetViews>
    <sheetView topLeftCell="A23" zoomScaleNormal="100" workbookViewId="0">
      <selection activeCell="K36" sqref="K36"/>
    </sheetView>
  </sheetViews>
  <sheetFormatPr defaultColWidth="9" defaultRowHeight="15"/>
  <cols>
    <col min="1" max="1" width="3.125" style="66" customWidth="1"/>
    <col min="2" max="2" width="40.75" style="66" bestFit="1" customWidth="1"/>
    <col min="3" max="3" width="27.375" style="66" bestFit="1" customWidth="1"/>
    <col min="4" max="4" width="11" style="66" bestFit="1" customWidth="1"/>
    <col min="5" max="5" width="16.875" style="66" hidden="1" customWidth="1"/>
    <col min="6" max="6" width="13.625" style="66" bestFit="1" customWidth="1"/>
    <col min="7" max="8" width="18" style="66" bestFit="1" customWidth="1"/>
    <col min="9" max="9" width="16" style="67" bestFit="1" customWidth="1"/>
    <col min="10" max="10" width="11.375" style="68" bestFit="1" customWidth="1"/>
    <col min="11" max="11" width="12.5" style="66" customWidth="1"/>
    <col min="12" max="12" width="41" style="66" customWidth="1"/>
    <col min="13" max="13" width="16.875" style="67" bestFit="1" customWidth="1"/>
    <col min="14" max="14" width="18.125" style="66" bestFit="1" customWidth="1"/>
    <col min="15" max="15" width="16.25" style="66" bestFit="1" customWidth="1"/>
    <col min="16" max="16" width="18.125" style="66" bestFit="1" customWidth="1"/>
    <col min="17" max="17" width="12" style="69" bestFit="1" customWidth="1"/>
    <col min="18" max="18" width="10.875" style="69" customWidth="1"/>
    <col min="19" max="19" width="12.625" style="69" customWidth="1"/>
    <col min="20" max="20" width="30.625" style="70" customWidth="1"/>
    <col min="21" max="21" width="16.875" style="66" bestFit="1" customWidth="1"/>
    <col min="22" max="22" width="18.125" style="66" bestFit="1" customWidth="1"/>
    <col min="23" max="23" width="16.25" style="66" bestFit="1" customWidth="1"/>
    <col min="24" max="24" width="11.25" style="66" bestFit="1" customWidth="1"/>
    <col min="25" max="25" width="9.875" style="66" bestFit="1" customWidth="1"/>
    <col min="26" max="26" width="30.625" style="70" customWidth="1"/>
    <col min="27" max="27" width="9" style="66"/>
    <col min="28" max="28" width="13.375" style="66" bestFit="1" customWidth="1"/>
    <col min="29" max="29" width="17.75" style="66" bestFit="1" customWidth="1"/>
    <col min="30" max="16384" width="9" style="66"/>
  </cols>
  <sheetData>
    <row r="1" spans="1:26" ht="15.75" thickBot="1">
      <c r="M1" s="66"/>
      <c r="Q1" s="66"/>
      <c r="R1" s="66"/>
      <c r="S1" s="66"/>
      <c r="T1" s="66"/>
      <c r="Z1" s="66"/>
    </row>
    <row r="2" spans="1:26" ht="27" thickBot="1">
      <c r="B2" s="294" t="str">
        <f>_xlfn.CONCAT("Campus Sustainability Fund - Annual Grant Funding Request - Personnel Summary for", " ",'Project Information Summary'!C10)</f>
        <v>Campus Sustainability Fund - Annual Grant Funding Request - Personnel Summary for Tree Canopy Expansion Project</v>
      </c>
      <c r="C2" s="295"/>
      <c r="D2" s="295"/>
      <c r="E2" s="295"/>
      <c r="F2" s="295"/>
      <c r="G2" s="295"/>
      <c r="H2" s="295"/>
      <c r="I2" s="295"/>
      <c r="J2" s="296"/>
      <c r="M2" s="66"/>
      <c r="Q2" s="66"/>
      <c r="R2" s="66"/>
      <c r="S2" s="66"/>
      <c r="T2" s="66"/>
      <c r="Z2" s="66"/>
    </row>
    <row r="3" spans="1:26" ht="15.75" thickBot="1">
      <c r="B3" s="319"/>
      <c r="C3" s="320"/>
      <c r="D3" s="320"/>
      <c r="E3" s="320"/>
      <c r="F3" s="320"/>
      <c r="G3" s="320"/>
      <c r="H3" s="320"/>
      <c r="I3" s="320"/>
      <c r="J3" s="321"/>
      <c r="M3" s="66"/>
      <c r="Q3" s="66"/>
      <c r="R3" s="66"/>
      <c r="S3" s="66"/>
      <c r="T3" s="66"/>
      <c r="Z3" s="66"/>
    </row>
    <row r="4" spans="1:26" ht="67.5" customHeight="1">
      <c r="B4" s="303" t="s">
        <v>7</v>
      </c>
      <c r="C4" s="304"/>
      <c r="D4" s="304"/>
      <c r="E4" s="304"/>
      <c r="F4" s="304"/>
      <c r="G4" s="304"/>
      <c r="H4" s="304"/>
      <c r="I4" s="304"/>
      <c r="J4" s="305"/>
      <c r="M4" s="66"/>
      <c r="Q4" s="66"/>
      <c r="R4" s="66"/>
      <c r="S4" s="66"/>
      <c r="T4" s="66"/>
      <c r="Z4" s="66"/>
    </row>
    <row r="5" spans="1:26" ht="99.95" customHeight="1">
      <c r="B5" s="310" t="s">
        <v>8</v>
      </c>
      <c r="C5" s="311"/>
      <c r="D5" s="311"/>
      <c r="E5" s="311"/>
      <c r="F5" s="311"/>
      <c r="G5" s="311"/>
      <c r="H5" s="311"/>
      <c r="I5" s="311"/>
      <c r="J5" s="312"/>
      <c r="M5" s="66"/>
      <c r="Q5" s="66"/>
      <c r="R5" s="66"/>
      <c r="S5" s="66"/>
      <c r="T5" s="66"/>
      <c r="Z5" s="66"/>
    </row>
    <row r="6" spans="1:26" ht="99.95" customHeight="1">
      <c r="B6" s="313" t="s">
        <v>9</v>
      </c>
      <c r="C6" s="314"/>
      <c r="D6" s="314"/>
      <c r="E6" s="314"/>
      <c r="F6" s="314"/>
      <c r="G6" s="314"/>
      <c r="H6" s="314"/>
      <c r="I6" s="314"/>
      <c r="J6" s="315"/>
      <c r="M6" s="66"/>
      <c r="Q6" s="66"/>
      <c r="R6" s="66"/>
      <c r="S6" s="66"/>
      <c r="T6" s="66"/>
      <c r="Z6" s="66"/>
    </row>
    <row r="7" spans="1:26" ht="65.099999999999994" customHeight="1" thickBot="1">
      <c r="B7" s="316" t="s">
        <v>10</v>
      </c>
      <c r="C7" s="317"/>
      <c r="D7" s="317"/>
      <c r="E7" s="317"/>
      <c r="F7" s="317"/>
      <c r="G7" s="317"/>
      <c r="H7" s="317"/>
      <c r="I7" s="317"/>
      <c r="J7" s="318"/>
      <c r="M7" s="66"/>
      <c r="Q7" s="66"/>
      <c r="R7" s="66"/>
      <c r="S7" s="66"/>
      <c r="T7" s="66"/>
      <c r="Z7" s="66"/>
    </row>
    <row r="8" spans="1:26" ht="15.75" thickBot="1">
      <c r="A8" s="71"/>
      <c r="B8" s="131"/>
      <c r="C8" s="88"/>
      <c r="D8" s="88"/>
      <c r="E8" s="88"/>
      <c r="F8" s="88"/>
      <c r="G8" s="88"/>
      <c r="H8" s="88"/>
      <c r="I8" s="89"/>
      <c r="J8" s="160"/>
      <c r="M8" s="66"/>
      <c r="Q8" s="66"/>
      <c r="R8" s="66"/>
      <c r="S8" s="66"/>
      <c r="T8" s="66"/>
      <c r="Z8" s="66"/>
    </row>
    <row r="9" spans="1:26" ht="19.5" thickBot="1">
      <c r="A9" s="71"/>
      <c r="B9" s="123" t="s">
        <v>11</v>
      </c>
      <c r="C9" s="124"/>
      <c r="D9" s="124"/>
      <c r="E9" s="124"/>
      <c r="F9" s="124"/>
      <c r="G9" s="124"/>
      <c r="H9" s="124"/>
      <c r="I9" s="124"/>
      <c r="J9" s="125"/>
      <c r="M9" s="66"/>
      <c r="Q9" s="66"/>
      <c r="R9" s="66"/>
      <c r="S9" s="66"/>
      <c r="T9" s="66"/>
      <c r="Z9" s="66"/>
    </row>
    <row r="10" spans="1:26" ht="15.75" thickBot="1">
      <c r="A10" s="71"/>
      <c r="B10" s="302" t="s">
        <v>12</v>
      </c>
      <c r="C10" s="302" t="s">
        <v>13</v>
      </c>
      <c r="D10" s="274" t="s">
        <v>14</v>
      </c>
      <c r="E10" s="275"/>
      <c r="F10" s="275"/>
      <c r="G10" s="275"/>
      <c r="H10" s="275"/>
      <c r="I10" s="275"/>
      <c r="J10" s="299" t="s">
        <v>15</v>
      </c>
      <c r="M10" s="66"/>
      <c r="Q10" s="66"/>
      <c r="R10" s="66"/>
      <c r="S10" s="66"/>
      <c r="T10" s="66"/>
      <c r="Z10" s="66"/>
    </row>
    <row r="11" spans="1:26" ht="15.75" thickBot="1">
      <c r="A11" s="71"/>
      <c r="B11" s="293"/>
      <c r="C11" s="293"/>
      <c r="D11" s="306" t="str">
        <f>'Additional Info &amp; Definitions'!$D$15</f>
        <v>Fiscal Year 2027</v>
      </c>
      <c r="E11" s="307"/>
      <c r="F11" s="308"/>
      <c r="G11" s="308"/>
      <c r="H11" s="308"/>
      <c r="I11" s="309"/>
      <c r="J11" s="300"/>
      <c r="M11" s="66"/>
      <c r="Q11" s="66"/>
      <c r="R11" s="66"/>
      <c r="S11" s="66"/>
      <c r="T11" s="66"/>
      <c r="Z11" s="66"/>
    </row>
    <row r="12" spans="1:26" ht="15.75" thickBot="1">
      <c r="A12" s="71"/>
      <c r="B12" s="281"/>
      <c r="C12" s="282"/>
      <c r="D12" s="47" t="s">
        <v>16</v>
      </c>
      <c r="E12" s="48"/>
      <c r="F12" s="41" t="s">
        <v>17</v>
      </c>
      <c r="G12" s="41" t="s">
        <v>18</v>
      </c>
      <c r="H12" s="41" t="s">
        <v>19</v>
      </c>
      <c r="I12" s="49" t="s">
        <v>20</v>
      </c>
      <c r="J12" s="76"/>
      <c r="M12" s="66"/>
      <c r="Q12" s="66"/>
      <c r="R12" s="66"/>
      <c r="S12" s="66"/>
      <c r="T12" s="66"/>
      <c r="Z12" s="66"/>
    </row>
    <row r="13" spans="1:26">
      <c r="A13" s="71"/>
      <c r="B13" s="77" t="s">
        <v>21</v>
      </c>
      <c r="C13" s="78"/>
      <c r="D13" s="79"/>
      <c r="E13" s="80"/>
      <c r="F13" s="81"/>
      <c r="G13" s="81"/>
      <c r="H13" s="82">
        <f>D13*F13*G13</f>
        <v>0</v>
      </c>
      <c r="I13" s="83">
        <f>H13*'Additional Info &amp; Definitions'!$D$16</f>
        <v>0</v>
      </c>
      <c r="J13" s="85"/>
      <c r="M13" s="66"/>
      <c r="Q13" s="66"/>
      <c r="R13" s="66"/>
      <c r="S13" s="66"/>
      <c r="T13" s="66"/>
      <c r="Z13" s="66"/>
    </row>
    <row r="14" spans="1:26" ht="15.75" thickBot="1">
      <c r="A14" s="71"/>
      <c r="B14" s="132" t="s">
        <v>22</v>
      </c>
      <c r="C14" s="133"/>
      <c r="D14" s="134"/>
      <c r="E14" s="135"/>
      <c r="F14" s="136"/>
      <c r="G14" s="136"/>
      <c r="H14" s="137">
        <f>D14*F14*G14</f>
        <v>0</v>
      </c>
      <c r="I14" s="138">
        <f>H14*'Additional Info &amp; Definitions'!$D$16</f>
        <v>0</v>
      </c>
      <c r="J14" s="139"/>
      <c r="M14" s="66"/>
      <c r="Q14" s="66"/>
      <c r="R14" s="66"/>
      <c r="S14" s="66"/>
      <c r="T14" s="66"/>
      <c r="Z14" s="66"/>
    </row>
    <row r="15" spans="1:26" ht="15.75" thickBot="1">
      <c r="A15" s="71"/>
      <c r="B15" s="131"/>
      <c r="C15" s="88"/>
      <c r="D15" s="88"/>
      <c r="E15" s="88"/>
      <c r="F15" s="88"/>
      <c r="G15" s="88"/>
      <c r="H15" s="88"/>
      <c r="I15" s="89"/>
      <c r="J15" s="90"/>
      <c r="M15" s="66"/>
      <c r="Q15" s="66"/>
      <c r="R15" s="66"/>
      <c r="S15" s="66"/>
      <c r="T15" s="66"/>
      <c r="Z15" s="66"/>
    </row>
    <row r="16" spans="1:26" s="71" customFormat="1" ht="45" customHeight="1" thickBot="1">
      <c r="B16" s="283" t="s">
        <v>23</v>
      </c>
      <c r="C16" s="284"/>
      <c r="D16" s="1"/>
      <c r="E16" s="1"/>
      <c r="F16" s="1"/>
      <c r="G16" s="217" t="str">
        <f>_xlfn.CONCAT('Additional Info &amp; Definitions'!D15," ","Total")</f>
        <v>Fiscal Year 2027 Total</v>
      </c>
      <c r="H16" s="2">
        <f>SUM(H13:H14)</f>
        <v>0</v>
      </c>
      <c r="I16" s="34">
        <f>SUM(I13:I14)</f>
        <v>0</v>
      </c>
      <c r="J16" s="90"/>
      <c r="K16" s="158" t="str">
        <f>IF((OR((SUM(I16,H16))&gt;5000)),"OVER BUDGET"," ")</f>
        <v xml:space="preserve"> </v>
      </c>
      <c r="L16" s="159" t="str">
        <f>IF(K16="OVER BUDGET","Your total budget for employee compensation is over our $5,000 limit. Please reduce your budget for this item to below $5,000 before submitting.", " ")</f>
        <v xml:space="preserve"> </v>
      </c>
      <c r="M16" s="66"/>
      <c r="N16" s="66"/>
      <c r="O16" s="66"/>
      <c r="P16" s="66"/>
      <c r="Q16" s="66"/>
      <c r="R16" s="66"/>
      <c r="S16" s="66"/>
      <c r="T16" s="66"/>
      <c r="U16" s="66"/>
      <c r="V16" s="66"/>
      <c r="W16" s="66"/>
      <c r="X16" s="66"/>
      <c r="Y16" s="66"/>
      <c r="Z16" s="66"/>
    </row>
    <row r="17" spans="1:31" s="71" customFormat="1" ht="15.75" thickBot="1">
      <c r="B17" s="92"/>
      <c r="C17" s="93"/>
      <c r="D17" s="93"/>
      <c r="E17" s="93"/>
      <c r="F17" s="93"/>
      <c r="G17" s="93"/>
      <c r="H17" s="93"/>
      <c r="I17" s="94"/>
      <c r="J17" s="96"/>
      <c r="K17" s="66"/>
      <c r="L17" s="66"/>
      <c r="M17" s="66"/>
      <c r="N17" s="66"/>
      <c r="O17" s="66"/>
      <c r="P17" s="66"/>
      <c r="Q17" s="66"/>
      <c r="R17" s="66"/>
      <c r="S17" s="66"/>
      <c r="T17" s="66"/>
      <c r="U17" s="66"/>
      <c r="V17" s="66"/>
      <c r="W17" s="66"/>
      <c r="X17" s="66"/>
      <c r="Y17" s="66"/>
      <c r="Z17" s="66"/>
    </row>
    <row r="18" spans="1:31" ht="15.75" thickBot="1">
      <c r="B18" s="28"/>
      <c r="C18" s="29"/>
      <c r="D18" s="29"/>
      <c r="E18" s="29"/>
      <c r="F18" s="29"/>
      <c r="G18" s="29"/>
      <c r="H18" s="29"/>
      <c r="I18" s="35"/>
      <c r="J18" s="128"/>
      <c r="M18" s="66"/>
      <c r="Q18" s="66"/>
      <c r="R18" s="66"/>
      <c r="S18" s="66"/>
      <c r="T18" s="66"/>
      <c r="Z18" s="66"/>
    </row>
    <row r="19" spans="1:31" ht="19.5" thickBot="1">
      <c r="A19" s="71"/>
      <c r="B19" s="123" t="s">
        <v>24</v>
      </c>
      <c r="C19" s="124"/>
      <c r="D19" s="124"/>
      <c r="E19" s="124"/>
      <c r="F19" s="124"/>
      <c r="G19" s="124"/>
      <c r="H19" s="124"/>
      <c r="I19" s="124"/>
      <c r="J19" s="125"/>
      <c r="M19" s="66"/>
      <c r="Q19" s="66"/>
      <c r="R19" s="66"/>
      <c r="S19" s="66"/>
      <c r="T19" s="66"/>
      <c r="Z19" s="66"/>
    </row>
    <row r="20" spans="1:31" ht="15.75" thickBot="1">
      <c r="A20" s="71"/>
      <c r="B20" s="297" t="s">
        <v>12</v>
      </c>
      <c r="C20" s="297" t="s">
        <v>13</v>
      </c>
      <c r="D20" s="285" t="s">
        <v>14</v>
      </c>
      <c r="E20" s="286"/>
      <c r="F20" s="286"/>
      <c r="G20" s="286"/>
      <c r="H20" s="286"/>
      <c r="I20" s="301"/>
      <c r="J20" s="299" t="s">
        <v>15</v>
      </c>
      <c r="M20" s="66"/>
      <c r="Q20" s="66"/>
      <c r="R20" s="66"/>
      <c r="S20" s="66"/>
      <c r="T20" s="66"/>
      <c r="Z20" s="66"/>
    </row>
    <row r="21" spans="1:31" ht="15.75" thickBot="1">
      <c r="A21" s="71"/>
      <c r="B21" s="298"/>
      <c r="C21" s="298"/>
      <c r="D21" s="285" t="str">
        <f>'Additional Info &amp; Definitions'!$D$15</f>
        <v>Fiscal Year 2027</v>
      </c>
      <c r="E21" s="286"/>
      <c r="F21" s="286"/>
      <c r="G21" s="286"/>
      <c r="H21" s="286"/>
      <c r="I21" s="301"/>
      <c r="J21" s="300"/>
      <c r="M21" s="66"/>
      <c r="Q21" s="66"/>
      <c r="R21" s="66"/>
      <c r="S21" s="66"/>
      <c r="T21" s="66"/>
      <c r="Z21" s="66"/>
    </row>
    <row r="22" spans="1:31" ht="15.75" thickBot="1">
      <c r="A22" s="71"/>
      <c r="B22" s="288"/>
      <c r="C22" s="289"/>
      <c r="D22" s="47" t="s">
        <v>16</v>
      </c>
      <c r="E22" s="48"/>
      <c r="F22" s="41" t="s">
        <v>17</v>
      </c>
      <c r="G22" s="41" t="s">
        <v>18</v>
      </c>
      <c r="H22" s="50" t="s">
        <v>19</v>
      </c>
      <c r="I22" s="51" t="s">
        <v>20</v>
      </c>
      <c r="J22" s="76"/>
      <c r="M22" s="66"/>
      <c r="Q22" s="66"/>
      <c r="R22" s="66"/>
      <c r="S22" s="66"/>
      <c r="T22" s="66"/>
      <c r="Z22" s="66"/>
    </row>
    <row r="23" spans="1:31">
      <c r="A23" s="71"/>
      <c r="B23" s="77" t="s">
        <v>25</v>
      </c>
      <c r="C23" s="78"/>
      <c r="D23" s="97"/>
      <c r="E23" s="98"/>
      <c r="F23" s="81"/>
      <c r="G23" s="102"/>
      <c r="H23" s="82">
        <f>D23*F23*G23</f>
        <v>0</v>
      </c>
      <c r="I23" s="83">
        <f>H23*'Additional Info &amp; Definitions'!$D$18</f>
        <v>0</v>
      </c>
      <c r="J23" s="85"/>
      <c r="M23" s="66"/>
      <c r="Q23" s="66"/>
      <c r="R23" s="66"/>
      <c r="S23" s="66"/>
      <c r="T23" s="66"/>
      <c r="Z23" s="66"/>
    </row>
    <row r="24" spans="1:31">
      <c r="A24" s="71"/>
      <c r="B24" s="86" t="s">
        <v>26</v>
      </c>
      <c r="C24" s="103"/>
      <c r="D24" s="97"/>
      <c r="E24" s="98"/>
      <c r="F24" s="81"/>
      <c r="G24" s="102"/>
      <c r="H24" s="82">
        <f>D24*F24*G24</f>
        <v>0</v>
      </c>
      <c r="I24" s="83">
        <f>H24*'Additional Info &amp; Definitions'!$D$18</f>
        <v>0</v>
      </c>
      <c r="J24" s="85"/>
      <c r="M24" s="66"/>
      <c r="Q24" s="66"/>
      <c r="R24" s="66"/>
      <c r="S24" s="66"/>
      <c r="T24" s="66"/>
      <c r="Z24" s="66"/>
    </row>
    <row r="25" spans="1:31">
      <c r="A25" s="71"/>
      <c r="B25" s="86" t="s">
        <v>27</v>
      </c>
      <c r="C25" s="103"/>
      <c r="D25" s="97"/>
      <c r="E25" s="98"/>
      <c r="F25" s="81"/>
      <c r="G25" s="102"/>
      <c r="H25" s="82">
        <f>D25*F25*G25</f>
        <v>0</v>
      </c>
      <c r="I25" s="83">
        <f>H25*'Additional Info &amp; Definitions'!$D$18</f>
        <v>0</v>
      </c>
      <c r="J25" s="85"/>
      <c r="M25" s="66"/>
      <c r="Q25" s="66"/>
      <c r="R25" s="66"/>
      <c r="S25" s="66"/>
      <c r="T25" s="66"/>
      <c r="Z25" s="66"/>
    </row>
    <row r="26" spans="1:31">
      <c r="A26" s="71"/>
      <c r="B26" s="86" t="s">
        <v>28</v>
      </c>
      <c r="C26" s="103"/>
      <c r="D26" s="97"/>
      <c r="E26" s="98"/>
      <c r="F26" s="81"/>
      <c r="G26" s="102"/>
      <c r="H26" s="82">
        <f>D26*F26*G26</f>
        <v>0</v>
      </c>
      <c r="I26" s="83">
        <f>H26*'Additional Info &amp; Definitions'!$D$18</f>
        <v>0</v>
      </c>
      <c r="J26" s="85"/>
      <c r="M26" s="66"/>
      <c r="Q26" s="66"/>
      <c r="R26" s="66"/>
      <c r="S26" s="66"/>
      <c r="T26" s="66"/>
      <c r="Z26" s="66"/>
    </row>
    <row r="27" spans="1:31" ht="15.75" thickBot="1">
      <c r="A27" s="71"/>
      <c r="B27" s="132" t="s">
        <v>29</v>
      </c>
      <c r="C27" s="140"/>
      <c r="D27" s="141"/>
      <c r="E27" s="142"/>
      <c r="F27" s="143"/>
      <c r="G27" s="144"/>
      <c r="H27" s="137">
        <f>D27*F27*G27</f>
        <v>0</v>
      </c>
      <c r="I27" s="138">
        <f>H27*'Additional Info &amp; Definitions'!$D$18</f>
        <v>0</v>
      </c>
      <c r="J27" s="139"/>
      <c r="M27" s="66"/>
      <c r="Q27" s="66"/>
      <c r="R27" s="66"/>
      <c r="S27" s="66"/>
      <c r="T27" s="66"/>
      <c r="Z27" s="66"/>
    </row>
    <row r="28" spans="1:31" ht="15.75" thickBot="1">
      <c r="A28" s="71"/>
      <c r="B28" s="72"/>
      <c r="C28" s="73"/>
      <c r="D28" s="73"/>
      <c r="E28" s="73"/>
      <c r="F28" s="73"/>
      <c r="G28" s="73"/>
      <c r="H28" s="73"/>
      <c r="I28" s="74"/>
      <c r="J28" s="75"/>
      <c r="M28" s="66"/>
      <c r="Q28" s="66"/>
      <c r="R28" s="66"/>
      <c r="S28" s="66"/>
      <c r="T28" s="66"/>
      <c r="Z28" s="66"/>
    </row>
    <row r="29" spans="1:31" ht="15.75" thickBot="1">
      <c r="A29" s="71"/>
      <c r="B29" s="290" t="s">
        <v>23</v>
      </c>
      <c r="C29" s="291"/>
      <c r="D29" s="1"/>
      <c r="E29" s="1"/>
      <c r="F29" s="1"/>
      <c r="G29" s="217" t="str">
        <f>_xlfn.CONCAT('Additional Info &amp; Definitions'!D15," ","Total")</f>
        <v>Fiscal Year 2027 Total</v>
      </c>
      <c r="H29" s="2">
        <f>SUM(H23:H27)</f>
        <v>0</v>
      </c>
      <c r="I29" s="34">
        <f>SUM(I23:I27)</f>
        <v>0</v>
      </c>
      <c r="J29" s="90"/>
      <c r="M29" s="66"/>
      <c r="Q29" s="66"/>
      <c r="R29" s="66"/>
      <c r="S29" s="66"/>
      <c r="T29" s="66"/>
      <c r="Z29" s="66"/>
    </row>
    <row r="30" spans="1:31" s="71" customFormat="1" ht="15.75" thickBot="1">
      <c r="B30" s="92"/>
      <c r="C30" s="93"/>
      <c r="D30" s="93"/>
      <c r="E30" s="93"/>
      <c r="F30" s="93"/>
      <c r="G30" s="93"/>
      <c r="H30" s="93"/>
      <c r="I30" s="94"/>
      <c r="J30" s="96"/>
      <c r="K30" s="66"/>
      <c r="L30" s="66"/>
      <c r="M30" s="66"/>
      <c r="N30" s="66"/>
      <c r="O30" s="66"/>
      <c r="P30" s="66"/>
      <c r="Q30" s="66"/>
      <c r="R30" s="66"/>
      <c r="S30" s="66"/>
      <c r="T30" s="66"/>
      <c r="U30" s="66"/>
      <c r="V30" s="66"/>
      <c r="W30" s="66"/>
      <c r="X30" s="66"/>
      <c r="Y30" s="66"/>
      <c r="Z30" s="66"/>
    </row>
    <row r="31" spans="1:31" s="71" customFormat="1">
      <c r="B31" s="99"/>
      <c r="C31" s="100"/>
      <c r="D31" s="100"/>
      <c r="E31" s="100"/>
      <c r="F31" s="100"/>
      <c r="G31" s="100"/>
      <c r="H31" s="100"/>
      <c r="I31" s="101"/>
      <c r="J31" s="127"/>
      <c r="M31" s="66"/>
      <c r="N31" s="66"/>
      <c r="O31" s="66"/>
      <c r="P31" s="66"/>
      <c r="Q31" s="66"/>
      <c r="R31" s="66"/>
      <c r="S31" s="66"/>
      <c r="T31" s="66"/>
      <c r="U31" s="66"/>
      <c r="V31" s="66"/>
      <c r="W31" s="66"/>
      <c r="X31" s="66"/>
      <c r="Y31" s="66"/>
      <c r="Z31" s="66"/>
    </row>
    <row r="32" spans="1:31" ht="18.75">
      <c r="B32" s="276" t="s">
        <v>30</v>
      </c>
      <c r="C32" s="277"/>
      <c r="D32" s="277"/>
      <c r="E32" s="277"/>
      <c r="F32" s="277"/>
      <c r="G32" s="277"/>
      <c r="H32" s="277"/>
      <c r="I32" s="277"/>
      <c r="J32" s="277"/>
      <c r="K32" s="277"/>
      <c r="L32" s="278"/>
      <c r="M32" s="66"/>
      <c r="Q32" s="66"/>
      <c r="R32" s="66"/>
      <c r="S32" s="66"/>
      <c r="T32" s="66"/>
      <c r="Z32" s="66"/>
      <c r="AA32" s="71"/>
      <c r="AB32" s="46"/>
      <c r="AC32" s="31"/>
      <c r="AD32" s="31"/>
      <c r="AE32" s="31"/>
    </row>
    <row r="33" spans="2:31">
      <c r="B33" s="292" t="s">
        <v>31</v>
      </c>
      <c r="C33" s="292" t="s">
        <v>32</v>
      </c>
      <c r="D33" s="285" t="s">
        <v>14</v>
      </c>
      <c r="E33" s="286"/>
      <c r="F33" s="286"/>
      <c r="G33" s="286"/>
      <c r="H33" s="286"/>
      <c r="I33" s="286"/>
      <c r="J33" s="286"/>
      <c r="K33" s="286"/>
      <c r="L33" s="279" t="s">
        <v>15</v>
      </c>
      <c r="M33" s="71"/>
      <c r="Q33" s="66"/>
      <c r="R33" s="66"/>
      <c r="S33" s="66"/>
      <c r="T33" s="66"/>
      <c r="Z33" s="66"/>
      <c r="AA33" s="71"/>
      <c r="AB33" s="31"/>
      <c r="AC33" s="31"/>
      <c r="AD33" s="31"/>
      <c r="AE33" s="31"/>
    </row>
    <row r="34" spans="2:31">
      <c r="B34" s="293"/>
      <c r="C34" s="293"/>
      <c r="D34" s="274" t="s">
        <v>33</v>
      </c>
      <c r="E34" s="275"/>
      <c r="F34" s="275"/>
      <c r="G34" s="275"/>
      <c r="H34" s="275"/>
      <c r="I34" s="275"/>
      <c r="J34" s="275"/>
      <c r="K34" s="275"/>
      <c r="L34" s="280"/>
      <c r="M34" s="71"/>
      <c r="N34" s="31"/>
      <c r="O34" s="31"/>
      <c r="P34" s="31"/>
      <c r="Q34" s="31"/>
      <c r="R34" s="66"/>
      <c r="S34" s="66"/>
      <c r="T34" s="66"/>
      <c r="Z34" s="66"/>
    </row>
    <row r="35" spans="2:31">
      <c r="B35" s="281"/>
      <c r="C35" s="287"/>
      <c r="D35" s="42" t="s">
        <v>34</v>
      </c>
      <c r="E35" s="43" t="s">
        <v>35</v>
      </c>
      <c r="F35" s="43" t="s">
        <v>17</v>
      </c>
      <c r="G35" s="43" t="s">
        <v>36</v>
      </c>
      <c r="H35" s="43" t="s">
        <v>37</v>
      </c>
      <c r="I35" s="44" t="s">
        <v>38</v>
      </c>
      <c r="J35" s="43" t="s">
        <v>39</v>
      </c>
      <c r="K35" s="45" t="s">
        <v>20</v>
      </c>
      <c r="L35" s="126"/>
      <c r="M35" s="71"/>
      <c r="N35" s="32" t="s">
        <v>17</v>
      </c>
      <c r="O35" s="33" t="s">
        <v>36</v>
      </c>
      <c r="P35" s="31"/>
      <c r="Q35" s="31"/>
      <c r="R35" s="66"/>
      <c r="S35" s="66"/>
      <c r="T35" s="66"/>
      <c r="Z35" s="66"/>
    </row>
    <row r="36" spans="2:31">
      <c r="B36" s="77" t="s">
        <v>40</v>
      </c>
      <c r="C36" s="104"/>
      <c r="D36" s="97"/>
      <c r="E36" s="213">
        <f>D36/1600</f>
        <v>0</v>
      </c>
      <c r="F36" s="87"/>
      <c r="G36" s="106"/>
      <c r="H36" s="107" t="str">
        <f>IF(G36="Full Fiscal Year", 52, IF(G36="Fall Only Fiscal", 26, IF(G36="Spring Only Fiscal", 26, IF(G36="Full Academic Year", 40, IF(G36="Fall Only Semester", 20, IF(G36="Spring Only Semester", 20,"0"))))))</f>
        <v>0</v>
      </c>
      <c r="I36" s="105" t="str">
        <f>IF(AND(G36="Full Fiscal Year",F36&lt;20), 'Additional Info &amp; Definitions'!$D$22*2*0.5,
IF(OR(G36="Full Fiscal Year",F36&gt;20), 'Additional Info &amp; Definitions'!$D$22*2,
IF(AND(G36="Fall Only Fiscal",F36&lt;20), 'Additional Info &amp; Definitions'!$D$22*1*0.5,
IF(OR(G36="Fall Only Fiscal",F36&gt;20), 'Additional Info &amp; Definitions'!$D$22*1,
IF(AND(G36="Spring Only Fiscal",F36&lt;20), 'Additional Info &amp; Definitions'!$D$22*1*0.5,
IF(OR(G36="Spring Only Fiscal",F36&gt;20), 'Additional Info &amp; Definitions'!$D$22*1,
IF(AND(G36="Full Academic Year",F36&lt;20), 'Additional Info &amp; Definitions'!$D$22*2*0.5,
IF(OR(G36="Full Academic Year",F36&gt;20), 'Additional Info &amp; Definitions'!$D$22*2,
IF(AND(G36="Fall Only Semester",F36&lt;20), 'Additional Info &amp; Definitions'!$D$22*1*0.5,
IF(OR(G36="Fall Only Semester",F36&gt;20), 'Additional Info &amp; Definitions'!$D$22*1,
IF(AND(G36="Spring Only Semester",F36&lt;20), 'Additional Info &amp; Definitions'!$D$22*1*0.5,
IF(OR(G36="Spring Only Semester",F36&gt;20), 'Additional Info &amp; Definitions'!$D$22*1," "))))))))))))</f>
        <v xml:space="preserve"> </v>
      </c>
      <c r="J36" s="82">
        <f>E36*F36*H36</f>
        <v>0</v>
      </c>
      <c r="K36" s="84">
        <f>J36*'Additional Info &amp; Definitions'!D19</f>
        <v>0</v>
      </c>
      <c r="L36" s="85"/>
      <c r="M36" s="71"/>
      <c r="N36" s="30">
        <v>10</v>
      </c>
      <c r="O36" s="30" t="s">
        <v>41</v>
      </c>
      <c r="P36" s="31"/>
      <c r="Q36" s="31"/>
      <c r="R36" s="66"/>
      <c r="S36" s="66"/>
      <c r="T36" s="66"/>
      <c r="Z36" s="66"/>
    </row>
    <row r="37" spans="2:31">
      <c r="B37" s="132" t="s">
        <v>42</v>
      </c>
      <c r="C37" s="145"/>
      <c r="D37" s="215"/>
      <c r="E37" s="212">
        <f>D37/1600</f>
        <v>0</v>
      </c>
      <c r="F37" s="136"/>
      <c r="G37" s="147"/>
      <c r="H37" s="148" t="str">
        <f>IF(G37="Full Fiscal Year", 52, IF(G37="Fall Only Fiscal", 26, IF(G37="Spring Only Fiscal", 26, IF(G37="Full Academic Year", 40, IF(G37="Fall Only Semester", 20, IF(G37="Spring Only Semester", 20,"0"))))))</f>
        <v>0</v>
      </c>
      <c r="I37" s="146" t="str">
        <f>IF(AND(G37="Full Fiscal Year",F37&lt;20), 'Additional Info &amp; Definitions'!$D$22*2*0.5,
IF(OR(G37="Full Fiscal Year",F37&gt;20), 'Additional Info &amp; Definitions'!$D$22*2,
IF(AND(G37="Fall Only Fiscal",F37&lt;20), 'Additional Info &amp; Definitions'!$D$22*1*0.5,
IF(OR(G37="Fall Only Fiscal",F37&gt;20), 'Additional Info &amp; Definitions'!$D$22*1,
IF(AND(G37="Spring Only Fiscal",F37&lt;20), 'Additional Info &amp; Definitions'!$D$22*1*0.5,
IF(OR(G37="Spring Only Fiscal",F37&gt;20), 'Additional Info &amp; Definitions'!$D$22*1,
IF(AND(G37="Full Academic Year",F37&lt;20), 'Additional Info &amp; Definitions'!$D$22*2*0.5,
IF(OR(G37="Full Academic Year",F37&gt;20), 'Additional Info &amp; Definitions'!$D$22*2,
IF(AND(G37="Fall Only Semester",F37&lt;20), 'Additional Info &amp; Definitions'!$D$22*1*0.5,
IF(OR(G37="Fall Only Semester",F37&gt;20), 'Additional Info &amp; Definitions'!$D$22*1,
IF(AND(G37="Spring Only Semester",F37&lt;20), 'Additional Info &amp; Definitions'!$D$22*1*0.5,
IF(OR(G37="Spring Only Semester",F37&gt;20), 'Additional Info &amp; Definitions'!$D$22*1," "))))))))))))</f>
        <v xml:space="preserve"> </v>
      </c>
      <c r="J37" s="137">
        <f>E37*F37*H37</f>
        <v>0</v>
      </c>
      <c r="K37" s="149">
        <f>J37*'Additional Info &amp; Definitions'!D19</f>
        <v>0</v>
      </c>
      <c r="L37" s="139"/>
      <c r="M37" s="71"/>
      <c r="N37" s="30">
        <v>13.2</v>
      </c>
      <c r="O37" s="30" t="s">
        <v>43</v>
      </c>
      <c r="P37" s="31"/>
      <c r="Q37" s="31"/>
      <c r="R37" s="66"/>
      <c r="S37" s="66"/>
      <c r="T37" s="66"/>
      <c r="Z37" s="66"/>
    </row>
    <row r="38" spans="2:31">
      <c r="B38" s="131"/>
      <c r="C38" s="88"/>
      <c r="D38" s="88"/>
      <c r="E38" s="88"/>
      <c r="F38" s="88"/>
      <c r="G38" s="88"/>
      <c r="H38" s="88"/>
      <c r="I38" s="89"/>
      <c r="J38" s="88"/>
      <c r="K38" s="108"/>
      <c r="L38" s="90"/>
      <c r="M38" s="71"/>
      <c r="N38" s="30">
        <v>20</v>
      </c>
      <c r="O38" s="30" t="s">
        <v>44</v>
      </c>
      <c r="P38" s="31"/>
      <c r="Q38" s="31"/>
      <c r="R38" s="66"/>
      <c r="S38" s="66"/>
      <c r="T38" s="66"/>
      <c r="Z38" s="66"/>
    </row>
    <row r="39" spans="2:31" ht="15.75" thickBot="1">
      <c r="B39" s="283" t="s">
        <v>45</v>
      </c>
      <c r="C39" s="284"/>
      <c r="D39" s="88"/>
      <c r="E39" s="88"/>
      <c r="F39" s="88"/>
      <c r="G39" s="88"/>
      <c r="H39" s="217" t="s">
        <v>46</v>
      </c>
      <c r="I39" s="36">
        <f>SUM(I36:I37)</f>
        <v>0</v>
      </c>
      <c r="J39" s="2">
        <f>SUM(J36:J37)</f>
        <v>0</v>
      </c>
      <c r="K39" s="37">
        <f>SUM(K36:K37)</f>
        <v>0</v>
      </c>
      <c r="L39" s="90"/>
      <c r="M39" s="71"/>
      <c r="N39" s="30">
        <v>26.4</v>
      </c>
      <c r="O39" s="30"/>
      <c r="P39" s="31"/>
      <c r="Q39" s="31"/>
      <c r="R39" s="66"/>
      <c r="S39" s="66"/>
      <c r="T39" s="66"/>
      <c r="Z39" s="66"/>
    </row>
    <row r="40" spans="2:31" ht="15.75" thickBot="1">
      <c r="B40" s="92"/>
      <c r="C40" s="93"/>
      <c r="D40" s="93"/>
      <c r="E40" s="93"/>
      <c r="F40" s="93"/>
      <c r="G40" s="93"/>
      <c r="H40" s="93"/>
      <c r="I40" s="94"/>
      <c r="J40" s="93"/>
      <c r="K40" s="95"/>
      <c r="L40" s="96"/>
      <c r="M40" s="71"/>
      <c r="N40" s="31"/>
      <c r="O40" s="31"/>
      <c r="P40" s="31"/>
      <c r="Q40" s="31"/>
      <c r="R40" s="66"/>
      <c r="S40" s="66"/>
      <c r="T40" s="66"/>
      <c r="Z40" s="66"/>
    </row>
    <row r="41" spans="2:31">
      <c r="B41" s="109"/>
      <c r="C41" s="109"/>
      <c r="D41" s="109"/>
      <c r="E41" s="109"/>
      <c r="F41" s="109"/>
      <c r="G41" s="109"/>
      <c r="H41" s="109"/>
      <c r="I41" s="110"/>
      <c r="J41" s="111"/>
      <c r="K41" s="109"/>
      <c r="L41" s="109"/>
      <c r="M41" s="71"/>
      <c r="N41" s="31"/>
      <c r="O41" s="31"/>
      <c r="P41" s="31"/>
      <c r="Q41" s="31"/>
      <c r="R41" s="66"/>
      <c r="S41" s="66"/>
      <c r="T41" s="66"/>
      <c r="Z41" s="66"/>
    </row>
    <row r="42" spans="2:31">
      <c r="K42" s="67"/>
      <c r="M42" s="66"/>
      <c r="N42" s="31"/>
      <c r="O42" s="31"/>
      <c r="P42" s="31"/>
      <c r="Q42" s="31"/>
      <c r="R42" s="66"/>
      <c r="S42" s="66"/>
      <c r="T42" s="66"/>
      <c r="Z42" s="66"/>
    </row>
    <row r="43" spans="2:31">
      <c r="I43" s="46"/>
      <c r="J43" s="31"/>
      <c r="M43" s="110"/>
      <c r="N43" s="109"/>
      <c r="O43" s="112"/>
      <c r="P43" s="71"/>
      <c r="Q43" s="113"/>
      <c r="R43" s="113"/>
      <c r="S43" s="113"/>
      <c r="T43" s="91"/>
      <c r="U43" s="71"/>
      <c r="V43" s="71"/>
      <c r="W43" s="71"/>
      <c r="X43" s="71"/>
      <c r="Y43" s="71"/>
      <c r="Z43" s="91"/>
      <c r="AB43" s="31"/>
      <c r="AC43" s="31"/>
      <c r="AD43" s="31"/>
      <c r="AE43" s="31"/>
    </row>
    <row r="44" spans="2:31">
      <c r="I44" s="31"/>
      <c r="J44" s="31"/>
      <c r="Y44" s="70"/>
      <c r="Z44" s="66"/>
    </row>
    <row r="45" spans="2:31">
      <c r="I45" s="31"/>
      <c r="J45" s="31"/>
    </row>
    <row r="46" spans="2:31">
      <c r="I46" s="31"/>
      <c r="J46" s="31"/>
    </row>
    <row r="47" spans="2:31">
      <c r="I47" s="31"/>
      <c r="J47" s="31"/>
    </row>
    <row r="48" spans="2:31">
      <c r="I48" s="31"/>
      <c r="J48" s="31"/>
    </row>
    <row r="49" spans="9:10">
      <c r="I49" s="31"/>
      <c r="J49" s="31"/>
    </row>
  </sheetData>
  <sheetProtection algorithmName="SHA-512" hashValue="jyKxTRLbvwgIDkbMlRwRay/mvH5IukKO5YgMy5FgkqMs6BkVw1qjKmthrBWGCaMq/ieNyyA6/wXEZU+ecR0tgw==" saltValue="m+FuBFNbf1BnAfqENiUvhg==" spinCount="100000" sheet="1" objects="1" scenarios="1"/>
  <protectedRanges>
    <protectedRange sqref="C36:C37 L36:L37" name="Graduate Assistants"/>
    <protectedRange sqref="C23:G27 J23:J27" name="Student Employees"/>
    <protectedRange sqref="C13:G14 J13:J14" name="Full Benefit Employees"/>
    <protectedRange sqref="F36:G37 D36:D37" name="Graduate Assistants_1"/>
  </protectedRanges>
  <mergeCells count="28">
    <mergeCell ref="B2:J2"/>
    <mergeCell ref="B20:B21"/>
    <mergeCell ref="C20:C21"/>
    <mergeCell ref="J20:J21"/>
    <mergeCell ref="D21:I21"/>
    <mergeCell ref="D20:I20"/>
    <mergeCell ref="B10:B11"/>
    <mergeCell ref="C10:C11"/>
    <mergeCell ref="J10:J11"/>
    <mergeCell ref="B4:J4"/>
    <mergeCell ref="D11:I11"/>
    <mergeCell ref="D10:I10"/>
    <mergeCell ref="B5:J5"/>
    <mergeCell ref="B6:J6"/>
    <mergeCell ref="B7:J7"/>
    <mergeCell ref="B3:J3"/>
    <mergeCell ref="B35:C35"/>
    <mergeCell ref="B39:C39"/>
    <mergeCell ref="B22:C22"/>
    <mergeCell ref="B29:C29"/>
    <mergeCell ref="B33:B34"/>
    <mergeCell ref="C33:C34"/>
    <mergeCell ref="D34:K34"/>
    <mergeCell ref="B32:L32"/>
    <mergeCell ref="L33:L34"/>
    <mergeCell ref="B12:C12"/>
    <mergeCell ref="B16:C16"/>
    <mergeCell ref="D33:K33"/>
  </mergeCells>
  <phoneticPr fontId="7" type="noConversion"/>
  <conditionalFormatting sqref="K16">
    <cfRule type="containsText" dxfId="3" priority="1" operator="containsText" text="OVER BUDGET">
      <formula>NOT(ISERROR(SEARCH("OVER BUDGET",K16)))</formula>
    </cfRule>
  </conditionalFormatting>
  <dataValidations xWindow="502" yWindow="741" count="9">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E13:E14" xr:uid="{3E231E9B-03AA-4864-8D6D-680015111645}"/>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23:E27" xr:uid="{758B6C3D-E13F-43C0-A3B5-258B4C7D41FF}">
      <formula1>E23&gt;14.99</formula1>
    </dataValidation>
    <dataValidation allowBlank="1" showInputMessage="1" showErrorMessage="1" promptTitle="Additional Information" prompt="More information on Graduate Assistants can be found in the Additional Info &amp; Definitions sheet. " sqref="B32" xr:uid="{F49EFF47-2B82-4B60-BA76-69A780C48ED2}"/>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23:D27" xr:uid="{C2105102-3358-4A85-9BA3-885296897BB8}">
      <formula1>D23&gt;14.99</formula1>
    </dataValidation>
    <dataValidation allowBlank="1" showInputMessage="1" showErrorMessage="1" promptTitle="Hourly Rates Only" prompt="Please convert annual salary figures into hourly figures by dividing the salary by 2080 hours. If you do this, enter &quot;40&quot; in Hours Per Week and &quot;52&quot; in Number of Weeks. It is the responsibility of the Fiscal Officer to ensure the hourly rate is accurate. " sqref="D13:D14" xr:uid="{21FA2FA9-56D8-4A61-8D4F-19D312ECF97E}"/>
    <dataValidation allowBlank="1" showInputMessage="1" showErrorMessage="1" promptTitle="Additional Information" prompt="More information on Full Benefit Employees can be found in the Additional Info &amp; Definitions sheet. " sqref="B9:J9" xr:uid="{CDDFCAC3-60F6-4EB3-B716-670F000765A9}"/>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36:F37" xr:uid="{3BEEB30E-57B6-4F38-BBA0-5E4DC3851CF8}">
      <formula1>$N$36:$N$39</formula1>
    </dataValidation>
    <dataValidation type="list" allowBlank="1" showInputMessage="1" showErrorMessage="1" errorTitle="Invalid Entry!" error="Please select an appointment period from the list. " promptTitle="Appointment Period" prompt="Please select an appointment period from the list. " sqref="G36:G37" xr:uid="{7596B268-F43F-496E-A557-22EFB47D7DA9}">
      <formula1>$O$36:$O$38</formula1>
    </dataValidation>
    <dataValidation type="custom" allowBlank="1" showInputMessage="1" showErrorMessage="1" errorTitle="Invalid Entry!" error="Stipend rate must be an annualized rate and be $51,308 or greater. " promptTitle="Minimum Rate Requirement" prompt="Please use an annualized stipend rate of $51,308 for FY27. This is a planning rate only and subject to change when rates are released. Please input the annualized stipend rate, not an hourly rate. " sqref="D36:D37" xr:uid="{4AE8B3E4-D85F-44AF-9B30-73C5FFC397EC}">
      <formula1>D36&gt;51307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J993"/>
  <sheetViews>
    <sheetView zoomScaleNormal="100" workbookViewId="0">
      <selection activeCell="D35" sqref="D35"/>
    </sheetView>
  </sheetViews>
  <sheetFormatPr defaultColWidth="12.625" defaultRowHeight="15" customHeight="1"/>
  <cols>
    <col min="1" max="1" width="3.125" style="3" customWidth="1"/>
    <col min="2" max="2" width="30.25" style="3" customWidth="1"/>
    <col min="3" max="3" width="45.75" style="3" bestFit="1" customWidth="1"/>
    <col min="4" max="4" width="22.875" style="3" bestFit="1" customWidth="1"/>
    <col min="5" max="5" width="65.75" style="3" customWidth="1"/>
    <col min="6" max="6" width="11.875" style="3" bestFit="1" customWidth="1"/>
    <col min="7" max="7" width="53.625" style="3" customWidth="1"/>
    <col min="8" max="23" width="7.625" style="3" customWidth="1"/>
    <col min="24" max="16384" width="12.625" style="3"/>
  </cols>
  <sheetData>
    <row r="1" spans="1:10" ht="15" customHeight="1" thickBot="1"/>
    <row r="2" spans="1:10" ht="27" thickBot="1">
      <c r="B2" s="222" t="str">
        <f>_xlfn.CONCAT("Campus Sustainability Fund - Annual Grant Funding Request - Operating Budget for", " ",'Project Information Summary'!C10)</f>
        <v>Campus Sustainability Fund - Annual Grant Funding Request - Operating Budget for Tree Canopy Expansion Project</v>
      </c>
      <c r="C2" s="223"/>
      <c r="D2" s="223"/>
      <c r="E2" s="224"/>
    </row>
    <row r="3" spans="1:10" ht="15" customHeight="1" thickBot="1">
      <c r="B3" s="246"/>
      <c r="C3" s="247"/>
      <c r="D3" s="247"/>
      <c r="E3" s="248"/>
    </row>
    <row r="4" spans="1:10" ht="50.1" customHeight="1">
      <c r="B4" s="234" t="s">
        <v>47</v>
      </c>
      <c r="C4" s="235"/>
      <c r="D4" s="235"/>
      <c r="E4" s="236"/>
    </row>
    <row r="5" spans="1:10" ht="65.099999999999994" customHeight="1">
      <c r="B5" s="237" t="s">
        <v>48</v>
      </c>
      <c r="C5" s="238"/>
      <c r="D5" s="238"/>
      <c r="E5" s="239"/>
    </row>
    <row r="6" spans="1:10" ht="125.1" customHeight="1">
      <c r="B6" s="240" t="s">
        <v>49</v>
      </c>
      <c r="C6" s="241"/>
      <c r="D6" s="241"/>
      <c r="E6" s="242"/>
    </row>
    <row r="7" spans="1:10" ht="65.099999999999994" customHeight="1" thickBot="1">
      <c r="B7" s="243" t="s">
        <v>10</v>
      </c>
      <c r="C7" s="244"/>
      <c r="D7" s="244"/>
      <c r="E7" s="245"/>
      <c r="F7"/>
      <c r="G7"/>
      <c r="H7"/>
      <c r="I7"/>
      <c r="J7"/>
    </row>
    <row r="8" spans="1:10" ht="14.25" customHeight="1" thickBot="1">
      <c r="B8" s="161"/>
      <c r="C8" s="162"/>
      <c r="D8" s="162"/>
      <c r="E8" s="163"/>
    </row>
    <row r="9" spans="1:10" ht="19.5" thickBot="1">
      <c r="B9" s="231" t="s">
        <v>50</v>
      </c>
      <c r="C9" s="232"/>
      <c r="D9" s="232"/>
      <c r="E9" s="233"/>
    </row>
    <row r="10" spans="1:10" ht="14.25" customHeight="1">
      <c r="A10" s="5"/>
      <c r="B10" s="4" t="s">
        <v>51</v>
      </c>
      <c r="C10" s="182" t="s">
        <v>52</v>
      </c>
      <c r="D10" s="168" t="s">
        <v>14</v>
      </c>
      <c r="E10" s="171" t="s">
        <v>53</v>
      </c>
    </row>
    <row r="11" spans="1:10" ht="14.25" customHeight="1">
      <c r="A11" s="5"/>
      <c r="B11" s="227"/>
      <c r="C11" s="228"/>
      <c r="D11" s="176" t="str">
        <f>'Additional Info &amp; Definitions'!$D$15</f>
        <v>Fiscal Year 2027</v>
      </c>
      <c r="E11" s="179"/>
    </row>
    <row r="12" spans="1:10" ht="14.25" customHeight="1">
      <c r="A12" s="5"/>
      <c r="B12" s="6" t="s">
        <v>54</v>
      </c>
      <c r="C12" s="7" t="s">
        <v>55</v>
      </c>
      <c r="D12" s="192">
        <f>'Annual Grant Personnel Summary'!H16</f>
        <v>0</v>
      </c>
      <c r="E12" s="188"/>
    </row>
    <row r="13" spans="1:10" ht="14.25" customHeight="1">
      <c r="A13" s="5"/>
      <c r="B13" s="6" t="s">
        <v>54</v>
      </c>
      <c r="C13" s="7" t="s">
        <v>56</v>
      </c>
      <c r="D13" s="192">
        <f>'Annual Grant Personnel Summary'!H29</f>
        <v>0</v>
      </c>
      <c r="E13" s="188"/>
    </row>
    <row r="14" spans="1:10" ht="14.25" customHeight="1" thickBot="1">
      <c r="A14" s="5"/>
      <c r="B14" s="8" t="s">
        <v>54</v>
      </c>
      <c r="C14" s="9" t="s">
        <v>57</v>
      </c>
      <c r="D14" s="193">
        <f>'Annual Grant Personnel Summary'!J39</f>
        <v>0</v>
      </c>
      <c r="E14" s="189"/>
    </row>
    <row r="15" spans="1:10" ht="19.5" thickBot="1">
      <c r="A15" s="5"/>
      <c r="B15" s="225" t="s">
        <v>58</v>
      </c>
      <c r="C15" s="226"/>
      <c r="D15" s="12">
        <f>SUM(D12:D14)</f>
        <v>0</v>
      </c>
      <c r="E15" s="173"/>
    </row>
    <row r="16" spans="1:10" ht="14.25" customHeight="1" thickBot="1">
      <c r="A16" s="5"/>
      <c r="B16" s="10"/>
      <c r="C16" s="11"/>
      <c r="D16" s="11"/>
      <c r="E16" s="129"/>
      <c r="F16" s="5"/>
    </row>
    <row r="17" spans="1:5" ht="14.25" customHeight="1">
      <c r="A17" s="5"/>
      <c r="B17" s="4" t="s">
        <v>51</v>
      </c>
      <c r="C17" s="182" t="s">
        <v>52</v>
      </c>
      <c r="D17" s="168" t="s">
        <v>14</v>
      </c>
      <c r="E17" s="171" t="s">
        <v>53</v>
      </c>
    </row>
    <row r="18" spans="1:5" ht="14.25" customHeight="1">
      <c r="A18" s="5"/>
      <c r="B18" s="227"/>
      <c r="C18" s="228"/>
      <c r="D18" s="176" t="str">
        <f>'Additional Info &amp; Definitions'!$D$15</f>
        <v>Fiscal Year 2027</v>
      </c>
      <c r="E18" s="179"/>
    </row>
    <row r="19" spans="1:5" ht="14.25" customHeight="1">
      <c r="A19" s="5"/>
      <c r="B19" s="6" t="s">
        <v>59</v>
      </c>
      <c r="C19" s="7" t="s">
        <v>60</v>
      </c>
      <c r="D19" s="191">
        <f>'Annual Grant Personnel Summary'!I16</f>
        <v>0</v>
      </c>
      <c r="E19" s="188"/>
    </row>
    <row r="20" spans="1:5" ht="14.25" customHeight="1">
      <c r="A20" s="5"/>
      <c r="B20" s="6" t="s">
        <v>59</v>
      </c>
      <c r="C20" s="7" t="s">
        <v>61</v>
      </c>
      <c r="D20" s="191">
        <f>'Annual Grant Personnel Summary'!I29</f>
        <v>0</v>
      </c>
      <c r="E20" s="188"/>
    </row>
    <row r="21" spans="1:5" ht="14.25" customHeight="1" thickBot="1">
      <c r="A21" s="5"/>
      <c r="B21" s="8" t="s">
        <v>59</v>
      </c>
      <c r="C21" s="9" t="s">
        <v>62</v>
      </c>
      <c r="D21" s="190">
        <f>'Annual Grant Personnel Summary'!K39</f>
        <v>0</v>
      </c>
      <c r="E21" s="189"/>
    </row>
    <row r="22" spans="1:5" ht="19.5" thickBot="1">
      <c r="A22" s="5"/>
      <c r="B22" s="225" t="s">
        <v>63</v>
      </c>
      <c r="C22" s="226"/>
      <c r="D22" s="12">
        <f>SUM(D19:D21)</f>
        <v>0</v>
      </c>
      <c r="E22" s="173"/>
    </row>
    <row r="23" spans="1:5" ht="14.25" customHeight="1" thickBot="1">
      <c r="A23" s="5"/>
      <c r="B23" s="10"/>
      <c r="C23" s="11"/>
      <c r="D23" s="11"/>
      <c r="E23" s="63"/>
    </row>
    <row r="24" spans="1:5" ht="14.25" customHeight="1">
      <c r="A24" s="5"/>
      <c r="B24" s="4" t="s">
        <v>51</v>
      </c>
      <c r="C24" s="182" t="s">
        <v>52</v>
      </c>
      <c r="D24" s="168" t="s">
        <v>14</v>
      </c>
      <c r="E24" s="171" t="s">
        <v>53</v>
      </c>
    </row>
    <row r="25" spans="1:5" ht="14.25" customHeight="1">
      <c r="A25" s="5"/>
      <c r="B25" s="229"/>
      <c r="C25" s="230"/>
      <c r="D25" s="176" t="str">
        <f>'Additional Info &amp; Definitions'!$D$15</f>
        <v>Fiscal Year 2027</v>
      </c>
      <c r="E25" s="179"/>
    </row>
    <row r="26" spans="1:5" ht="15.75" thickBot="1">
      <c r="A26" s="5"/>
      <c r="B26" s="13" t="s">
        <v>64</v>
      </c>
      <c r="C26" s="14" t="s">
        <v>64</v>
      </c>
      <c r="D26" s="190">
        <f>'Annual Grant Personnel Summary'!I39</f>
        <v>0</v>
      </c>
      <c r="E26" s="189"/>
    </row>
    <row r="27" spans="1:5" ht="19.5" thickBot="1">
      <c r="A27" s="5"/>
      <c r="B27" s="225" t="s">
        <v>65</v>
      </c>
      <c r="C27" s="226"/>
      <c r="D27" s="12">
        <f>D26</f>
        <v>0</v>
      </c>
      <c r="E27" s="173"/>
    </row>
    <row r="28" spans="1:5" ht="14.25" customHeight="1" thickBot="1">
      <c r="B28" s="15"/>
      <c r="C28" s="16"/>
      <c r="D28" s="17"/>
      <c r="E28" s="130"/>
    </row>
    <row r="29" spans="1:5" ht="19.5" thickBot="1">
      <c r="B29" s="231" t="s">
        <v>66</v>
      </c>
      <c r="C29" s="232"/>
      <c r="D29" s="232"/>
      <c r="E29" s="233"/>
    </row>
    <row r="30" spans="1:5" ht="14.25" customHeight="1">
      <c r="A30" s="5"/>
      <c r="B30" s="4" t="s">
        <v>67</v>
      </c>
      <c r="C30" s="182" t="s">
        <v>52</v>
      </c>
      <c r="D30" s="168" t="s">
        <v>14</v>
      </c>
      <c r="E30" s="171" t="s">
        <v>53</v>
      </c>
    </row>
    <row r="31" spans="1:5" ht="14.25" customHeight="1">
      <c r="A31" s="5"/>
      <c r="B31" s="227"/>
      <c r="C31" s="228"/>
      <c r="D31" s="176" t="str">
        <f>'Additional Info &amp; Definitions'!$D$15</f>
        <v>Fiscal Year 2027</v>
      </c>
      <c r="E31" s="179"/>
    </row>
    <row r="32" spans="1:5" ht="14.25" customHeight="1">
      <c r="A32" s="5"/>
      <c r="B32" s="6" t="s">
        <v>68</v>
      </c>
      <c r="C32" s="18" t="s">
        <v>69</v>
      </c>
      <c r="D32" s="183">
        <v>25000</v>
      </c>
      <c r="E32" s="188"/>
    </row>
    <row r="33" spans="1:5" ht="14.25" customHeight="1">
      <c r="A33" s="5"/>
      <c r="B33" s="6" t="s">
        <v>68</v>
      </c>
      <c r="C33" s="18"/>
      <c r="D33" s="183"/>
      <c r="E33" s="188"/>
    </row>
    <row r="34" spans="1:5" ht="14.25" customHeight="1">
      <c r="A34" s="5"/>
      <c r="B34" s="6" t="s">
        <v>68</v>
      </c>
      <c r="C34" s="18"/>
      <c r="D34" s="183"/>
      <c r="E34" s="188"/>
    </row>
    <row r="35" spans="1:5" ht="14.25" customHeight="1">
      <c r="A35" s="5"/>
      <c r="B35" s="6" t="s">
        <v>68</v>
      </c>
      <c r="C35" s="18"/>
      <c r="D35" s="183"/>
      <c r="E35" s="188"/>
    </row>
    <row r="36" spans="1:5" ht="14.25" customHeight="1">
      <c r="A36" s="5"/>
      <c r="B36" s="6" t="s">
        <v>68</v>
      </c>
      <c r="C36" s="18"/>
      <c r="D36" s="183"/>
      <c r="E36" s="188"/>
    </row>
    <row r="37" spans="1:5" ht="14.25" customHeight="1">
      <c r="A37" s="5"/>
      <c r="B37" s="6" t="s">
        <v>68</v>
      </c>
      <c r="C37" s="18"/>
      <c r="D37" s="183"/>
      <c r="E37" s="188"/>
    </row>
    <row r="38" spans="1:5" ht="14.25" customHeight="1">
      <c r="A38" s="5"/>
      <c r="B38" s="6" t="s">
        <v>68</v>
      </c>
      <c r="C38" s="18"/>
      <c r="D38" s="183"/>
      <c r="E38" s="188"/>
    </row>
    <row r="39" spans="1:5" ht="14.25" customHeight="1">
      <c r="A39" s="5"/>
      <c r="B39" s="6" t="s">
        <v>68</v>
      </c>
      <c r="C39" s="18"/>
      <c r="D39" s="183"/>
      <c r="E39" s="188"/>
    </row>
    <row r="40" spans="1:5" ht="14.25" customHeight="1">
      <c r="A40" s="5"/>
      <c r="B40" s="6" t="s">
        <v>68</v>
      </c>
      <c r="C40" s="18"/>
      <c r="D40" s="183"/>
      <c r="E40" s="188"/>
    </row>
    <row r="41" spans="1:5" ht="14.25" customHeight="1" thickBot="1">
      <c r="A41" s="5"/>
      <c r="B41" s="8" t="s">
        <v>68</v>
      </c>
      <c r="C41" s="150"/>
      <c r="D41" s="185"/>
      <c r="E41" s="189"/>
    </row>
    <row r="42" spans="1:5" ht="19.5" thickBot="1">
      <c r="A42" s="5"/>
      <c r="B42" s="225" t="s">
        <v>70</v>
      </c>
      <c r="C42" s="226"/>
      <c r="D42" s="12">
        <f>SUM(D32:D41)</f>
        <v>25000</v>
      </c>
      <c r="E42" s="173"/>
    </row>
    <row r="43" spans="1:5" ht="14.25" customHeight="1" thickBot="1">
      <c r="B43" s="15"/>
      <c r="C43" s="16"/>
      <c r="D43" s="17"/>
      <c r="E43" s="64"/>
    </row>
    <row r="44" spans="1:5" ht="19.5" thickBot="1">
      <c r="B44" s="231" t="s">
        <v>71</v>
      </c>
      <c r="C44" s="232"/>
      <c r="D44" s="232"/>
      <c r="E44" s="233"/>
    </row>
    <row r="45" spans="1:5" ht="14.25" customHeight="1">
      <c r="A45" s="5"/>
      <c r="B45" s="4" t="s">
        <v>72</v>
      </c>
      <c r="C45" s="182" t="s">
        <v>52</v>
      </c>
      <c r="D45" s="168" t="s">
        <v>14</v>
      </c>
      <c r="E45" s="171" t="s">
        <v>53</v>
      </c>
    </row>
    <row r="46" spans="1:5" ht="14.25" customHeight="1">
      <c r="A46" s="5"/>
      <c r="B46" s="227"/>
      <c r="C46" s="228"/>
      <c r="D46" s="176" t="str">
        <f>'Additional Info &amp; Definitions'!$D$15</f>
        <v>Fiscal Year 2027</v>
      </c>
      <c r="E46" s="179"/>
    </row>
    <row r="47" spans="1:5" ht="14.25" customHeight="1">
      <c r="A47" s="5"/>
      <c r="B47" s="6" t="s">
        <v>71</v>
      </c>
      <c r="C47" s="18"/>
      <c r="D47" s="183"/>
      <c r="E47" s="186"/>
    </row>
    <row r="48" spans="1:5" ht="14.25" customHeight="1">
      <c r="A48" s="5"/>
      <c r="B48" s="6" t="s">
        <v>71</v>
      </c>
      <c r="C48" s="18"/>
      <c r="D48" s="184"/>
      <c r="E48" s="186"/>
    </row>
    <row r="49" spans="1:5" ht="14.25" customHeight="1">
      <c r="A49" s="5"/>
      <c r="B49" s="6" t="s">
        <v>71</v>
      </c>
      <c r="C49" s="18"/>
      <c r="D49" s="183"/>
      <c r="E49" s="186"/>
    </row>
    <row r="50" spans="1:5" ht="14.25" customHeight="1">
      <c r="A50" s="5"/>
      <c r="B50" s="6" t="s">
        <v>71</v>
      </c>
      <c r="C50" s="18"/>
      <c r="D50" s="183"/>
      <c r="E50" s="186"/>
    </row>
    <row r="51" spans="1:5" ht="14.25" customHeight="1" thickBot="1">
      <c r="A51" s="5"/>
      <c r="B51" s="8" t="s">
        <v>71</v>
      </c>
      <c r="C51" s="19"/>
      <c r="D51" s="185"/>
      <c r="E51" s="187"/>
    </row>
    <row r="52" spans="1:5" ht="19.5" thickBot="1">
      <c r="A52" s="5"/>
      <c r="B52" s="225" t="s">
        <v>73</v>
      </c>
      <c r="C52" s="226"/>
      <c r="D52" s="12">
        <f>SUM(D47:D51)</f>
        <v>0</v>
      </c>
      <c r="E52" s="173"/>
    </row>
    <row r="53" spans="1:5" ht="14.25" customHeight="1" thickBot="1">
      <c r="B53" s="20"/>
      <c r="C53" s="21"/>
      <c r="D53" s="11"/>
      <c r="E53" s="63"/>
    </row>
    <row r="54" spans="1:5" ht="19.5" thickBot="1">
      <c r="B54" s="231" t="s">
        <v>74</v>
      </c>
      <c r="C54" s="232"/>
      <c r="D54" s="232"/>
      <c r="E54" s="233"/>
    </row>
    <row r="55" spans="1:5" ht="14.25" customHeight="1">
      <c r="B55" s="4" t="s">
        <v>75</v>
      </c>
      <c r="C55" s="182" t="s">
        <v>52</v>
      </c>
      <c r="D55" s="168" t="s">
        <v>14</v>
      </c>
      <c r="E55" s="171" t="s">
        <v>53</v>
      </c>
    </row>
    <row r="56" spans="1:5" ht="14.25" customHeight="1">
      <c r="B56" s="253"/>
      <c r="C56" s="254"/>
      <c r="D56" s="176" t="str">
        <f>'Additional Info &amp; Definitions'!$D$15</f>
        <v>Fiscal Year 2027</v>
      </c>
      <c r="E56" s="179"/>
    </row>
    <row r="57" spans="1:5" ht="14.25" customHeight="1">
      <c r="B57" s="6" t="s">
        <v>76</v>
      </c>
      <c r="C57" s="18"/>
      <c r="D57" s="177"/>
      <c r="E57" s="180"/>
    </row>
    <row r="58" spans="1:5" ht="14.25" customHeight="1">
      <c r="B58" s="6" t="s">
        <v>76</v>
      </c>
      <c r="C58" s="18"/>
      <c r="D58" s="177"/>
      <c r="E58" s="180"/>
    </row>
    <row r="59" spans="1:5" ht="14.25" customHeight="1">
      <c r="B59" s="6" t="s">
        <v>77</v>
      </c>
      <c r="C59" s="18"/>
      <c r="D59" s="177"/>
      <c r="E59" s="180"/>
    </row>
    <row r="60" spans="1:5" ht="14.25" customHeight="1">
      <c r="B60" s="6" t="s">
        <v>77</v>
      </c>
      <c r="C60" s="18"/>
      <c r="D60" s="177"/>
      <c r="E60" s="180"/>
    </row>
    <row r="61" spans="1:5" ht="14.25" customHeight="1">
      <c r="B61" s="40" t="s">
        <v>78</v>
      </c>
      <c r="C61" s="18"/>
      <c r="D61" s="177"/>
      <c r="E61" s="180"/>
    </row>
    <row r="62" spans="1:5" ht="14.25" customHeight="1">
      <c r="B62" s="40" t="s">
        <v>78</v>
      </c>
      <c r="C62" s="18"/>
      <c r="D62" s="177"/>
      <c r="E62" s="180"/>
    </row>
    <row r="63" spans="1:5" ht="14.25" customHeight="1" thickBot="1">
      <c r="B63" s="8" t="s">
        <v>79</v>
      </c>
      <c r="C63" s="150"/>
      <c r="D63" s="178"/>
      <c r="E63" s="181"/>
    </row>
    <row r="64" spans="1:5" ht="19.5" thickBot="1">
      <c r="B64" s="225" t="s">
        <v>80</v>
      </c>
      <c r="C64" s="226"/>
      <c r="D64" s="12">
        <f>SUM(D57:D63)</f>
        <v>0</v>
      </c>
      <c r="E64" s="173"/>
    </row>
    <row r="65" spans="1:8" customFormat="1">
      <c r="B65" s="20"/>
      <c r="C65" s="21"/>
      <c r="D65" s="11"/>
      <c r="E65" s="63"/>
    </row>
    <row r="66" spans="1:8" s="24" customFormat="1" ht="27" thickBot="1">
      <c r="A66" s="23"/>
      <c r="B66" s="255" t="s">
        <v>81</v>
      </c>
      <c r="C66" s="256"/>
      <c r="D66" s="256"/>
      <c r="E66" s="257"/>
    </row>
    <row r="67" spans="1:8" ht="14.25" customHeight="1">
      <c r="A67" s="5"/>
      <c r="B67" s="20"/>
      <c r="C67" s="21"/>
      <c r="D67" s="168" t="s">
        <v>14</v>
      </c>
      <c r="E67" s="171"/>
    </row>
    <row r="68" spans="1:8" ht="14.25" customHeight="1" thickBot="1">
      <c r="A68" s="5"/>
      <c r="B68" s="10"/>
      <c r="C68" s="11"/>
      <c r="D68" s="169" t="str">
        <f>'Additional Info &amp; Definitions'!$D$15</f>
        <v>Fiscal Year 2027</v>
      </c>
      <c r="E68" s="172"/>
    </row>
    <row r="69" spans="1:8" ht="19.5" thickBot="1">
      <c r="A69" s="5"/>
      <c r="B69" s="251" t="s">
        <v>82</v>
      </c>
      <c r="C69" s="252"/>
      <c r="D69" s="170">
        <f>SUM(D15,D22,D27,D42,D52,D64)</f>
        <v>25000</v>
      </c>
      <c r="E69" s="175"/>
    </row>
    <row r="70" spans="1:8" ht="14.25" customHeight="1" thickBot="1">
      <c r="B70" s="10"/>
      <c r="C70" s="22"/>
      <c r="D70" s="121"/>
      <c r="E70" s="174"/>
      <c r="F70" s="5"/>
    </row>
    <row r="71" spans="1:8" ht="14.25" customHeight="1" thickBot="1">
      <c r="B71" s="15"/>
      <c r="C71" s="165"/>
      <c r="D71" s="166" t="str">
        <f>'Additional Info &amp; Definitions'!$D$15</f>
        <v>Fiscal Year 2027</v>
      </c>
      <c r="E71" s="167"/>
      <c r="F71" s="5"/>
    </row>
    <row r="72" spans="1:8" ht="27" thickBot="1">
      <c r="B72" s="249" t="s">
        <v>83</v>
      </c>
      <c r="C72" s="250"/>
      <c r="D72" s="164">
        <f>ROUNDUP(D69,-2)</f>
        <v>25000</v>
      </c>
      <c r="E72" s="214"/>
      <c r="F72" s="116" t="str">
        <f>IF((OR(D72&gt;50000)),"OVER BUDGET"," ")</f>
        <v xml:space="preserve"> </v>
      </c>
      <c r="G72" s="115" t="str">
        <f>IF(F72="OVER BUDGET","Your total budget is over our $50,000 limit. Please reduce your budget to below $50,000 before submitting.", " ")</f>
        <v xml:space="preserve"> </v>
      </c>
    </row>
    <row r="73" spans="1:8" ht="14.25" customHeight="1">
      <c r="B73" s="25"/>
      <c r="C73" s="117"/>
      <c r="D73" s="26"/>
      <c r="E73" s="26"/>
      <c r="F73" s="5"/>
      <c r="G73" s="5"/>
      <c r="H73" s="5"/>
    </row>
    <row r="74" spans="1:8" ht="14.25" customHeight="1">
      <c r="B74" s="25"/>
      <c r="C74" s="117"/>
      <c r="D74" s="26"/>
      <c r="E74" s="26"/>
      <c r="F74" s="5"/>
      <c r="G74" s="5"/>
      <c r="H74" s="5"/>
    </row>
    <row r="75" spans="1:8" ht="14.25" customHeight="1">
      <c r="B75" s="25"/>
      <c r="C75" s="117"/>
      <c r="D75" s="26"/>
      <c r="E75" s="26"/>
      <c r="G75" s="5"/>
    </row>
    <row r="76" spans="1:8" ht="14.25" customHeight="1">
      <c r="B76" s="25"/>
      <c r="C76" s="117"/>
      <c r="D76" s="26"/>
      <c r="E76" s="26"/>
    </row>
    <row r="77" spans="1:8" ht="14.25" customHeight="1">
      <c r="B77" s="25"/>
      <c r="C77" s="117"/>
      <c r="D77" s="26"/>
      <c r="E77" s="26"/>
    </row>
    <row r="78" spans="1:8" ht="14.25" customHeight="1">
      <c r="B78" s="25"/>
      <c r="C78" s="117"/>
      <c r="D78" s="26"/>
      <c r="E78" s="26"/>
    </row>
    <row r="79" spans="1:8" ht="14.25" customHeight="1">
      <c r="B79" s="25"/>
      <c r="C79" s="117"/>
      <c r="D79" s="26"/>
      <c r="E79" s="26"/>
    </row>
    <row r="80" spans="1:8" ht="14.25" customHeight="1">
      <c r="B80" s="25"/>
      <c r="C80" s="117"/>
      <c r="D80" s="26"/>
      <c r="E80" s="26"/>
    </row>
    <row r="81" spans="2:5" ht="14.25" customHeight="1">
      <c r="B81" s="25"/>
      <c r="C81" s="117"/>
      <c r="D81" s="26"/>
      <c r="E81" s="26"/>
    </row>
    <row r="82" spans="2:5" ht="14.25" customHeight="1">
      <c r="B82" s="117"/>
      <c r="C82" s="117"/>
      <c r="D82" s="26"/>
      <c r="E82" s="26"/>
    </row>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sheetProtection algorithmName="SHA-512" hashValue="fr0+jJIQVxhoDTed7O0yKhGePei4kJcsC9qhTCtVuaQXxkLNrpDgVW4IQtQE3ojpMs1WVhzOWUeTQ0XvJrvZeQ==" saltValue="C5l/heaavbSAO/hvuvaqqQ==" spinCount="100000" sheet="1" objects="1" scenarios="1"/>
  <protectedRanges>
    <protectedRange sqref="C57:D63" name="Travel"/>
    <protectedRange sqref="C47:E51" name="Capital Equipment"/>
    <protectedRange sqref="C32:D41" name="Supplies"/>
    <protectedRange sqref="E26:E27 E52 E57:E64 E72 E19:E22 E12:E15 E32:E42" name="Notes"/>
  </protectedRanges>
  <mergeCells count="25">
    <mergeCell ref="B44:E44"/>
    <mergeCell ref="B72:C72"/>
    <mergeCell ref="B69:C69"/>
    <mergeCell ref="B64:C64"/>
    <mergeCell ref="B46:C46"/>
    <mergeCell ref="B56:C56"/>
    <mergeCell ref="B52:C52"/>
    <mergeCell ref="B54:E54"/>
    <mergeCell ref="B66:E66"/>
    <mergeCell ref="B2:E2"/>
    <mergeCell ref="B42:C42"/>
    <mergeCell ref="B22:C22"/>
    <mergeCell ref="B27:C27"/>
    <mergeCell ref="B11:C11"/>
    <mergeCell ref="B18:C18"/>
    <mergeCell ref="B25:C25"/>
    <mergeCell ref="B15:C15"/>
    <mergeCell ref="B31:C31"/>
    <mergeCell ref="B9:E9"/>
    <mergeCell ref="B29:E29"/>
    <mergeCell ref="B4:E4"/>
    <mergeCell ref="B5:E5"/>
    <mergeCell ref="B6:E6"/>
    <mergeCell ref="B7:E7"/>
    <mergeCell ref="B3:E3"/>
  </mergeCells>
  <conditionalFormatting sqref="F72">
    <cfRule type="containsText" dxfId="2" priority="1" operator="containsText" text="OVER BUDGET">
      <formula>NOT(ISERROR(SEARCH("OVER BUDGET",F72)))</formula>
    </cfRule>
  </conditionalFormatting>
  <dataValidations count="6">
    <dataValidation allowBlank="1" showInputMessage="1" showErrorMessage="1" prompt="Please provide a detailed but succinct summary of supplies and/or operations expenses that may be needed. " sqref="C32:C41" xr:uid="{7229D07A-AE67-4B8E-9F0A-12E2BC8BF33D}"/>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E51" xr:uid="{913DF382-1620-4ACB-9242-B32E85E57F38}"/>
    <dataValidation allowBlank="1" showInputMessage="1" showErrorMessage="1" prompt="Please provide a detailed but succinct summary of any capital equipment (greater than $5,000 in value) that may be needed. " sqref="C47:C50 E47:E50" xr:uid="{2C2BE98D-2B71-4D0C-8D33-DB30C7AED61D}"/>
    <dataValidation allowBlank="1" showInputMessage="1" showErrorMessage="1" prompt="Please provide a detailed but succinct summary of travel expenses that may be needed. " sqref="C57:D63" xr:uid="{DD4D26E0-A425-4C60-8E23-E905719E05A7}"/>
    <dataValidation allowBlank="1" showInputMessage="1" showErrorMessage="1" promptTitle="Rounded Funding Request" prompt="Note: All Total Annual Grant Funding Requests are rounded up to the nearest multiple of $100. " sqref="D72" xr:uid="{2CC27E8D-7FFC-4E43-8CE2-4ED6B52BBD43}"/>
    <dataValidation allowBlank="1" showInputMessage="1" showErrorMessage="1" promptTitle="Additional Information" prompt="More information on Capital Equipment can be found in the Additional Info &amp; Definitions sheet. " sqref="B44"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F39"/>
  <sheetViews>
    <sheetView tabSelected="1" topLeftCell="A6" workbookViewId="0">
      <selection activeCell="E11" sqref="E11"/>
    </sheetView>
  </sheetViews>
  <sheetFormatPr defaultColWidth="9" defaultRowHeight="15"/>
  <cols>
    <col min="1" max="1" width="3.125" style="3" customWidth="1"/>
    <col min="2" max="2" width="47.875" style="52" bestFit="1" customWidth="1"/>
    <col min="3" max="3" width="40.625" style="3" customWidth="1"/>
    <col min="4" max="4" width="9.375" style="3" customWidth="1"/>
    <col min="5" max="5" width="11.875" style="3" bestFit="1" customWidth="1"/>
    <col min="6" max="6" width="46" style="3" customWidth="1"/>
    <col min="7" max="16384" width="9" style="3"/>
  </cols>
  <sheetData>
    <row r="1" spans="2:6" ht="15.75" thickBot="1"/>
    <row r="2" spans="2:6" ht="27" thickBot="1">
      <c r="B2" s="222" t="str">
        <f>_xlfn.CONCAT("Campus Sustainability Fund - Annual Grant Funding Request - Project Information Summary for", " ",C10)</f>
        <v>Campus Sustainability Fund - Annual Grant Funding Request - Project Information Summary for Tree Canopy Expansion Project</v>
      </c>
      <c r="C2" s="223"/>
      <c r="D2" s="223"/>
      <c r="E2" s="223"/>
      <c r="F2" s="224"/>
    </row>
    <row r="3" spans="2:6" ht="15.75" thickBot="1">
      <c r="B3" s="340"/>
      <c r="C3" s="341"/>
      <c r="D3" s="341"/>
      <c r="E3" s="341"/>
      <c r="F3" s="342"/>
    </row>
    <row r="4" spans="2:6" ht="50.1" customHeight="1">
      <c r="B4" s="328" t="s">
        <v>84</v>
      </c>
      <c r="C4" s="329"/>
      <c r="D4" s="329"/>
      <c r="E4" s="329"/>
      <c r="F4" s="330"/>
    </row>
    <row r="5" spans="2:6" ht="84.95" customHeight="1">
      <c r="B5" s="331" t="s">
        <v>85</v>
      </c>
      <c r="C5" s="332"/>
      <c r="D5" s="332"/>
      <c r="E5" s="332"/>
      <c r="F5" s="333"/>
    </row>
    <row r="6" spans="2:6" ht="50.1" customHeight="1">
      <c r="B6" s="334" t="s">
        <v>86</v>
      </c>
      <c r="C6" s="335"/>
      <c r="D6" s="335"/>
      <c r="E6" s="335"/>
      <c r="F6" s="336"/>
    </row>
    <row r="7" spans="2:6" ht="65.099999999999994" customHeight="1" thickBot="1">
      <c r="B7" s="337" t="s">
        <v>87</v>
      </c>
      <c r="C7" s="338"/>
      <c r="D7" s="338"/>
      <c r="E7" s="338"/>
      <c r="F7" s="339"/>
    </row>
    <row r="8" spans="2:6" ht="15.75" thickBot="1"/>
    <row r="9" spans="2:6" ht="18.75">
      <c r="B9" s="322" t="s">
        <v>88</v>
      </c>
      <c r="C9" s="323"/>
      <c r="D9"/>
    </row>
    <row r="10" spans="2:6">
      <c r="B10" s="54" t="s">
        <v>89</v>
      </c>
      <c r="C10" s="218" t="s">
        <v>90</v>
      </c>
      <c r="D10"/>
    </row>
    <row r="11" spans="2:6">
      <c r="B11" s="54" t="s">
        <v>91</v>
      </c>
      <c r="C11" s="218" t="s">
        <v>92</v>
      </c>
      <c r="D11"/>
    </row>
    <row r="12" spans="2:6">
      <c r="B12" s="54" t="s">
        <v>93</v>
      </c>
      <c r="C12" s="218">
        <v>2558369</v>
      </c>
      <c r="D12"/>
    </row>
    <row r="13" spans="2:6">
      <c r="B13" s="54" t="s">
        <v>94</v>
      </c>
      <c r="C13" s="218" t="s">
        <v>95</v>
      </c>
      <c r="D13"/>
    </row>
    <row r="14" spans="2:6">
      <c r="B14" s="54" t="s">
        <v>96</v>
      </c>
      <c r="C14" s="219" t="s">
        <v>97</v>
      </c>
      <c r="D14"/>
    </row>
    <row r="15" spans="2:6">
      <c r="B15" s="55" t="s">
        <v>98</v>
      </c>
      <c r="C15" s="220">
        <v>45839</v>
      </c>
      <c r="D15"/>
    </row>
    <row r="16" spans="2:6">
      <c r="B16" s="56" t="s">
        <v>99</v>
      </c>
      <c r="C16" s="221">
        <v>46203</v>
      </c>
      <c r="D16"/>
    </row>
    <row r="17" spans="1:6" ht="15.75" thickBot="1">
      <c r="D17"/>
    </row>
    <row r="18" spans="1:6" ht="19.5" thickBot="1">
      <c r="B18" s="324" t="s">
        <v>100</v>
      </c>
      <c r="C18" s="325"/>
      <c r="D18"/>
      <c r="E18" s="5"/>
    </row>
    <row r="19" spans="1:6">
      <c r="B19" s="57"/>
      <c r="C19" s="151" t="str">
        <f>'Additional Info &amp; Definitions'!$D$15</f>
        <v>Fiscal Year 2027</v>
      </c>
      <c r="D19"/>
      <c r="E19" s="5"/>
    </row>
    <row r="20" spans="1:6">
      <c r="B20" s="58" t="s">
        <v>101</v>
      </c>
      <c r="C20" s="152">
        <f>'Annual Grant Operating Budget'!D12+'Annual Grant Operating Budget'!D19</f>
        <v>0</v>
      </c>
      <c r="D20"/>
      <c r="E20" s="5"/>
    </row>
    <row r="21" spans="1:6">
      <c r="B21" s="58" t="s">
        <v>102</v>
      </c>
      <c r="C21" s="152">
        <f>'Annual Grant Operating Budget'!D13+'Annual Grant Operating Budget'!D20</f>
        <v>0</v>
      </c>
      <c r="D21"/>
      <c r="E21" s="5"/>
    </row>
    <row r="22" spans="1:6">
      <c r="B22" s="58" t="s">
        <v>103</v>
      </c>
      <c r="C22" s="152">
        <f>'Annual Grant Operating Budget'!D14+'Annual Grant Operating Budget'!D21+'Annual Grant Operating Budget'!D26</f>
        <v>0</v>
      </c>
      <c r="D22"/>
      <c r="E22" s="5"/>
    </row>
    <row r="23" spans="1:6">
      <c r="B23" s="58" t="s">
        <v>104</v>
      </c>
      <c r="C23" s="152">
        <f>'Annual Grant Operating Budget'!D42</f>
        <v>25000</v>
      </c>
      <c r="D23"/>
      <c r="E23" s="5"/>
    </row>
    <row r="24" spans="1:6">
      <c r="B24" s="58" t="s">
        <v>105</v>
      </c>
      <c r="C24" s="152">
        <f>'Annual Grant Operating Budget'!D52</f>
        <v>0</v>
      </c>
      <c r="D24"/>
      <c r="E24" s="5"/>
    </row>
    <row r="25" spans="1:6">
      <c r="B25" s="59" t="s">
        <v>106</v>
      </c>
      <c r="C25" s="152">
        <f>'Annual Grant Operating Budget'!D64</f>
        <v>0</v>
      </c>
      <c r="D25"/>
      <c r="E25" s="5"/>
    </row>
    <row r="26" spans="1:6" ht="45" customHeight="1" thickBot="1">
      <c r="A26" s="5"/>
      <c r="B26" s="60" t="s">
        <v>82</v>
      </c>
      <c r="C26" s="153">
        <f>'Annual Grant Operating Budget'!D72</f>
        <v>25000</v>
      </c>
      <c r="D26"/>
      <c r="E26" s="116" t="str">
        <f>'Annual Grant Operating Budget'!F72</f>
        <v xml:space="preserve"> </v>
      </c>
      <c r="F26" s="115" t="str">
        <f>IF(E26="OVER BUDGET","Your total budget is over our $50,000 limit. Please reduce your budget to below $50,000 before submitting.", " ")</f>
        <v xml:space="preserve"> </v>
      </c>
    </row>
    <row r="27" spans="1:6" ht="15.75" thickBot="1">
      <c r="D27"/>
    </row>
    <row r="28" spans="1:6" ht="18.75">
      <c r="B28" s="326" t="s">
        <v>107</v>
      </c>
      <c r="C28" s="327"/>
      <c r="D28"/>
    </row>
    <row r="29" spans="1:6">
      <c r="B29" s="61" t="s">
        <v>108</v>
      </c>
      <c r="C29" s="154" t="str">
        <f>'Additional Info &amp; Definitions'!$D$15</f>
        <v>Fiscal Year 2027</v>
      </c>
      <c r="D29"/>
    </row>
    <row r="30" spans="1:6">
      <c r="B30" s="62"/>
      <c r="C30" s="155"/>
      <c r="D30"/>
    </row>
    <row r="31" spans="1:6">
      <c r="B31" s="62"/>
      <c r="C31" s="155"/>
      <c r="D31"/>
    </row>
    <row r="32" spans="1:6">
      <c r="B32" s="62"/>
      <c r="C32" s="155"/>
      <c r="D32"/>
    </row>
    <row r="33" spans="2:4">
      <c r="B33" s="62"/>
      <c r="C33" s="155"/>
      <c r="D33"/>
    </row>
    <row r="34" spans="2:4" ht="15.75" thickBot="1">
      <c r="B34" s="62"/>
      <c r="C34" s="155"/>
      <c r="D34"/>
    </row>
    <row r="35" spans="2:4" ht="19.5" thickBot="1">
      <c r="B35" s="60" t="s">
        <v>109</v>
      </c>
      <c r="C35" s="156">
        <f>SUM(C30:C34)</f>
        <v>0</v>
      </c>
      <c r="D35"/>
    </row>
    <row r="36" spans="2:4" ht="15.75" thickBot="1">
      <c r="B36" s="53"/>
      <c r="C36" s="27"/>
      <c r="D36"/>
    </row>
    <row r="37" spans="2:4" ht="19.5" thickBot="1">
      <c r="B37" s="60" t="s">
        <v>110</v>
      </c>
      <c r="C37" s="156">
        <f>C26+C35</f>
        <v>25000</v>
      </c>
      <c r="D37"/>
    </row>
    <row r="38" spans="2:4" ht="15.75" thickBot="1">
      <c r="B38" s="53"/>
      <c r="C38" s="27"/>
      <c r="D38"/>
    </row>
    <row r="39" spans="2:4" ht="19.5" thickBot="1">
      <c r="B39" s="60" t="s">
        <v>111</v>
      </c>
      <c r="C39" s="157">
        <f>C26/C37</f>
        <v>1</v>
      </c>
      <c r="D39"/>
    </row>
  </sheetData>
  <sheetProtection algorithmName="SHA-512" hashValue="vyPjUWmFTmi2mhEFMoXw5BgdT4okP0I2D9bFwzzRH1hBNQCLse8Y5JdV6J4Bdjh9DhWI+PyAHO3RisQvHnMrpQ==" saltValue="9dYtUPkoSoeet0yuQdY5CQ==" spinCount="100000" sheet="1" objects="1" scenarios="1"/>
  <protectedRanges>
    <protectedRange sqref="C10:C11" name="Project Information Summary"/>
    <protectedRange sqref="B30:D34" name="Additional Funding Sources Summary"/>
  </protectedRanges>
  <mergeCells count="9">
    <mergeCell ref="B9:C9"/>
    <mergeCell ref="B2:F2"/>
    <mergeCell ref="B18:C18"/>
    <mergeCell ref="B28:C28"/>
    <mergeCell ref="B4:F4"/>
    <mergeCell ref="B5:F5"/>
    <mergeCell ref="B6:F6"/>
    <mergeCell ref="B7:F7"/>
    <mergeCell ref="B3:F3"/>
  </mergeCells>
  <conditionalFormatting sqref="E26">
    <cfRule type="containsText" dxfId="1" priority="2" operator="containsText" text="OVER BUDGET">
      <formula>NOT(ISERROR(SEARCH("OVER BUDGET",E26)))</formula>
    </cfRule>
  </conditionalFormatting>
  <conditionalFormatting sqref="C10:C16">
    <cfRule type="cellIs" dxfId="0" priority="1" operator="lessThan">
      <formula>0</formula>
    </cfRule>
  </conditionalFormatting>
  <dataValidations count="1">
    <dataValidation allowBlank="1" showInputMessage="1" showErrorMessage="1" promptTitle="Department Name" prompt="Please use your department's full name. Do not use abbreviations such as &quot;SBE&quot; or &quot;ASUA.&quot;" sqref="C11"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K28"/>
  <sheetViews>
    <sheetView topLeftCell="A16" workbookViewId="0">
      <selection activeCell="L20" sqref="L20"/>
    </sheetView>
  </sheetViews>
  <sheetFormatPr defaultColWidth="9" defaultRowHeight="15"/>
  <cols>
    <col min="1" max="1" width="2.875" style="3" customWidth="1"/>
    <col min="2" max="2" width="3.125" style="3" customWidth="1"/>
    <col min="3" max="3" width="30.625" style="3" customWidth="1"/>
    <col min="4" max="4" width="13" style="3" bestFit="1" customWidth="1"/>
    <col min="5" max="5" width="30.625" style="3" customWidth="1"/>
    <col min="6" max="6" width="39.625" style="3" customWidth="1"/>
    <col min="7" max="10" width="9" style="3"/>
    <col min="12" max="16384" width="9" style="3"/>
  </cols>
  <sheetData>
    <row r="2" spans="2:11">
      <c r="B2" s="267"/>
      <c r="C2" s="267"/>
      <c r="D2" s="267"/>
      <c r="E2" s="267"/>
    </row>
    <row r="3" spans="2:11">
      <c r="B3" s="267"/>
      <c r="C3" s="267"/>
      <c r="D3" s="267"/>
      <c r="E3" s="267"/>
    </row>
    <row r="4" spans="2:11">
      <c r="B4" s="267"/>
      <c r="C4" s="267"/>
      <c r="D4" s="267"/>
      <c r="E4" s="267"/>
    </row>
    <row r="5" spans="2:11">
      <c r="B5" s="267"/>
      <c r="C5" s="267"/>
      <c r="D5" s="267"/>
      <c r="E5" s="267"/>
    </row>
    <row r="6" spans="2:11">
      <c r="B6" s="267"/>
      <c r="C6" s="267"/>
      <c r="D6" s="267"/>
      <c r="E6" s="267"/>
    </row>
    <row r="7" spans="2:11">
      <c r="B7" s="267"/>
      <c r="C7" s="267"/>
      <c r="D7" s="267"/>
      <c r="E7" s="267"/>
    </row>
    <row r="8" spans="2:11" ht="15.75" thickBot="1"/>
    <row r="9" spans="2:11" ht="27" thickBot="1">
      <c r="B9" s="222" t="s">
        <v>112</v>
      </c>
      <c r="C9" s="223"/>
      <c r="D9" s="223"/>
      <c r="E9" s="223"/>
      <c r="F9" s="223"/>
      <c r="G9" s="223"/>
      <c r="H9" s="223"/>
      <c r="I9" s="223"/>
      <c r="J9" s="224"/>
    </row>
    <row r="10" spans="2:11" ht="15.75" thickBot="1">
      <c r="B10" s="358"/>
      <c r="C10" s="359"/>
      <c r="D10" s="359"/>
      <c r="E10" s="359"/>
      <c r="F10" s="359"/>
      <c r="G10" s="359"/>
      <c r="H10" s="359"/>
      <c r="I10" s="359"/>
      <c r="J10" s="360"/>
    </row>
    <row r="11" spans="2:11" ht="18.75" customHeight="1">
      <c r="B11" s="361" t="s">
        <v>113</v>
      </c>
      <c r="C11" s="362"/>
      <c r="D11" s="362"/>
      <c r="E11" s="362"/>
      <c r="F11" s="362"/>
      <c r="G11" s="362"/>
      <c r="H11" s="362"/>
      <c r="I11" s="362"/>
      <c r="J11" s="363"/>
    </row>
    <row r="12" spans="2:11" s="25" customFormat="1" ht="50.1" customHeight="1">
      <c r="B12" s="345" t="s">
        <v>114</v>
      </c>
      <c r="C12" s="364"/>
      <c r="D12" s="364"/>
      <c r="E12" s="364"/>
      <c r="F12" s="364"/>
      <c r="G12" s="364"/>
      <c r="H12" s="364"/>
      <c r="I12" s="364"/>
      <c r="J12" s="365"/>
      <c r="K12"/>
    </row>
    <row r="13" spans="2:11" s="25" customFormat="1" ht="50.1" customHeight="1">
      <c r="B13" s="366" t="s">
        <v>115</v>
      </c>
      <c r="C13" s="367"/>
      <c r="D13" s="367"/>
      <c r="E13" s="367"/>
      <c r="F13" s="367"/>
      <c r="G13" s="367"/>
      <c r="H13" s="367"/>
      <c r="I13" s="367"/>
      <c r="J13" s="368"/>
      <c r="K13"/>
    </row>
    <row r="14" spans="2:11" s="25" customFormat="1" ht="75" customHeight="1" thickBot="1">
      <c r="B14" s="357" t="s">
        <v>116</v>
      </c>
      <c r="C14" s="369"/>
      <c r="D14" s="369"/>
      <c r="E14" s="369"/>
      <c r="F14" s="369"/>
      <c r="G14" s="369"/>
      <c r="H14" s="369"/>
      <c r="I14" s="369"/>
      <c r="J14" s="370"/>
      <c r="K14"/>
    </row>
    <row r="15" spans="2:11" s="211" customFormat="1">
      <c r="B15" s="65"/>
      <c r="C15" s="194"/>
      <c r="D15" s="195" t="s">
        <v>33</v>
      </c>
      <c r="E15" s="109"/>
      <c r="F15" s="122"/>
      <c r="G15" s="120"/>
      <c r="H15" s="120"/>
      <c r="I15" s="120"/>
      <c r="J15" s="210"/>
      <c r="K15"/>
    </row>
    <row r="16" spans="2:11" s="211" customFormat="1">
      <c r="B16" s="65"/>
      <c r="C16" s="196" t="s">
        <v>60</v>
      </c>
      <c r="D16" s="197">
        <v>0.32</v>
      </c>
      <c r="E16" s="122"/>
      <c r="F16" s="204"/>
      <c r="G16" s="120"/>
      <c r="H16" s="120"/>
      <c r="I16" s="120"/>
      <c r="J16" s="210"/>
      <c r="K16"/>
    </row>
    <row r="17" spans="2:11" s="211" customFormat="1">
      <c r="B17" s="65"/>
      <c r="C17" s="196" t="s">
        <v>117</v>
      </c>
      <c r="D17" s="197">
        <v>0.156</v>
      </c>
      <c r="E17" s="122"/>
      <c r="F17" s="204"/>
      <c r="G17" s="120"/>
      <c r="H17" s="120"/>
      <c r="I17" s="120"/>
      <c r="J17" s="210"/>
      <c r="K17"/>
    </row>
    <row r="18" spans="2:11" s="211" customFormat="1">
      <c r="B18" s="65"/>
      <c r="C18" s="196" t="s">
        <v>61</v>
      </c>
      <c r="D18" s="197">
        <v>0.02</v>
      </c>
      <c r="E18" s="122"/>
      <c r="F18" s="204"/>
      <c r="G18" s="120"/>
      <c r="H18" s="120"/>
      <c r="I18" s="120"/>
      <c r="J18" s="210"/>
      <c r="K18"/>
    </row>
    <row r="19" spans="2:11" s="211" customFormat="1" ht="15.75" thickBot="1">
      <c r="B19" s="118"/>
      <c r="C19" s="198" t="s">
        <v>62</v>
      </c>
      <c r="D19" s="199">
        <v>0.13</v>
      </c>
      <c r="E19" s="343" t="s">
        <v>118</v>
      </c>
      <c r="F19" s="344"/>
      <c r="G19" s="344"/>
      <c r="H19" s="344"/>
      <c r="I19" s="344"/>
      <c r="J19" s="210"/>
      <c r="K19"/>
    </row>
    <row r="20" spans="2:11" s="25" customFormat="1" ht="275.10000000000002" customHeight="1" thickBot="1">
      <c r="B20" s="357" t="s">
        <v>119</v>
      </c>
      <c r="C20" s="349"/>
      <c r="D20" s="349"/>
      <c r="E20" s="349"/>
      <c r="F20" s="349"/>
      <c r="G20" s="349"/>
      <c r="H20" s="349"/>
      <c r="I20" s="349"/>
      <c r="J20" s="350"/>
      <c r="K20"/>
    </row>
    <row r="21" spans="2:11">
      <c r="B21" s="38"/>
      <c r="C21" s="200"/>
      <c r="D21" s="201" t="str">
        <f>D15</f>
        <v>Fiscal Year 2027</v>
      </c>
      <c r="E21" s="39"/>
      <c r="F21" s="39"/>
      <c r="G21" s="205"/>
      <c r="H21" s="205"/>
      <c r="I21" s="205"/>
      <c r="J21" s="206"/>
    </row>
    <row r="22" spans="2:11">
      <c r="B22" s="118"/>
      <c r="C22" s="202" t="s">
        <v>120</v>
      </c>
      <c r="D22" s="203">
        <v>7750</v>
      </c>
      <c r="E22" s="343" t="s">
        <v>121</v>
      </c>
      <c r="F22" s="344"/>
      <c r="G22" s="344"/>
      <c r="H22" s="344"/>
      <c r="I22" s="344"/>
      <c r="J22" s="206"/>
    </row>
    <row r="23" spans="2:11" ht="15.75" thickBot="1">
      <c r="B23" s="114"/>
      <c r="C23" s="119"/>
      <c r="D23" s="119"/>
      <c r="E23" s="119"/>
      <c r="F23" s="207"/>
      <c r="G23" s="208"/>
      <c r="H23" s="208"/>
      <c r="I23" s="208"/>
      <c r="J23" s="209"/>
    </row>
    <row r="24" spans="2:11" ht="15.75" thickBot="1">
      <c r="B24" s="246"/>
      <c r="C24" s="247"/>
      <c r="D24" s="247"/>
      <c r="E24" s="247"/>
      <c r="F24" s="247"/>
      <c r="G24" s="247"/>
      <c r="H24" s="247"/>
      <c r="I24" s="247"/>
      <c r="J24" s="248"/>
    </row>
    <row r="25" spans="2:11" ht="18.75" customHeight="1">
      <c r="B25" s="354" t="s">
        <v>122</v>
      </c>
      <c r="C25" s="355"/>
      <c r="D25" s="355"/>
      <c r="E25" s="355"/>
      <c r="F25" s="355"/>
      <c r="G25" s="355"/>
      <c r="H25" s="355"/>
      <c r="I25" s="355"/>
      <c r="J25" s="356"/>
    </row>
    <row r="26" spans="2:11" ht="75" customHeight="1">
      <c r="B26" s="345" t="s">
        <v>123</v>
      </c>
      <c r="C26" s="346"/>
      <c r="D26" s="346"/>
      <c r="E26" s="346"/>
      <c r="F26" s="346"/>
      <c r="G26" s="346"/>
      <c r="H26" s="346"/>
      <c r="I26" s="346"/>
      <c r="J26" s="347"/>
    </row>
    <row r="27" spans="2:11" ht="75" customHeight="1">
      <c r="B27" s="348" t="s">
        <v>124</v>
      </c>
      <c r="C27" s="349"/>
      <c r="D27" s="349"/>
      <c r="E27" s="349"/>
      <c r="F27" s="349"/>
      <c r="G27" s="349"/>
      <c r="H27" s="349"/>
      <c r="I27" s="349"/>
      <c r="J27" s="350"/>
    </row>
    <row r="28" spans="2:11" ht="174.95" customHeight="1" thickBot="1">
      <c r="B28" s="351" t="s">
        <v>125</v>
      </c>
      <c r="C28" s="352"/>
      <c r="D28" s="352"/>
      <c r="E28" s="352"/>
      <c r="F28" s="352"/>
      <c r="G28" s="352"/>
      <c r="H28" s="352"/>
      <c r="I28" s="352"/>
      <c r="J28" s="353"/>
    </row>
  </sheetData>
  <sheetProtection algorithmName="SHA-512" hashValue="Sq70HbBncm6CIlHcrXgiK9W9VFLwr7a4jD05MobTFt1Eerus0fCU4g60L2BQ2KiFdKgeAKKidSdNvM6aeyPX/w==" saltValue="uLiamN560DI28iaZByj/HQ==" spinCount="100000" sheet="1" objects="1" scenarios="1"/>
  <mergeCells count="15">
    <mergeCell ref="B2:E7"/>
    <mergeCell ref="E22:I22"/>
    <mergeCell ref="B26:J26"/>
    <mergeCell ref="B27:J27"/>
    <mergeCell ref="B28:J28"/>
    <mergeCell ref="B24:J24"/>
    <mergeCell ref="B25:J25"/>
    <mergeCell ref="E19:I19"/>
    <mergeCell ref="B20:J20"/>
    <mergeCell ref="B10:J10"/>
    <mergeCell ref="B11:J11"/>
    <mergeCell ref="B12:J12"/>
    <mergeCell ref="B13:J13"/>
    <mergeCell ref="B14:J14"/>
    <mergeCell ref="B9:J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667e6c98e1de73a35f05176f170bee52">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69cb239253a7487a327be66fc8973d18"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C29B7-08D3-4C86-AB79-EB764BA07875}"/>
</file>

<file path=customXml/itemProps2.xml><?xml version="1.0" encoding="utf-8"?>
<ds:datastoreItem xmlns:ds="http://schemas.openxmlformats.org/officeDocument/2006/customXml" ds:itemID="{3FBDAF19-CB7E-4D26-B3E9-2B72120621F6}"/>
</file>

<file path=customXml/itemProps3.xml><?xml version="1.0" encoding="utf-8"?>
<ds:datastoreItem xmlns:ds="http://schemas.openxmlformats.org/officeDocument/2006/customXml" ds:itemID="{A3456A08-FBAE-48C4-B975-47619BC5BD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2026-05-29T21:46:58Z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