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25"/>
  <workbookPr codeName="ThisWorkbook"/>
  <mc:AlternateContent xmlns:mc="http://schemas.openxmlformats.org/markup-compatibility/2006">
    <mc:Choice Requires="x15">
      <x15ac:absPath xmlns:x15ac="http://schemas.microsoft.com/office/spreadsheetml/2010/11/ac" url="https://emailarizona.sharepoint.com/sites/BA-OfficeOfSustainability/Shared Documents/Staff Meetings Pt 2/Emily &amp; Trevor 1-on-1s/CSF Program Updates 2025/"/>
    </mc:Choice>
  </mc:AlternateContent>
  <xr:revisionPtr revIDLastSave="0" documentId="8_{AB0DDC69-F0B4-4DFB-B2C4-61E3C98ADB63}" xr6:coauthVersionLast="47" xr6:coauthVersionMax="47" xr10:uidLastSave="{00000000-0000-0000-0000-000000000000}"/>
  <workbookProtection workbookAlgorithmName="SHA-512" workbookHashValue="WOqh4WpDANorU7MvheFVrvyJgwHxyO9nd+1U7pvnnac1/A8oNd0Fo7H7isUAoPS45z1n5l/X8lPJyRtZ1uPY5g==" workbookSaltValue="XJ55Sf9k4vvrTJapId+1GQ==" workbookSpinCount="100000" lockStructure="1"/>
  <bookViews>
    <workbookView xWindow="28680" yWindow="-120" windowWidth="29040" windowHeight="15720" firstSheet="2" activeTab="2" xr2:uid="{00000000-000D-0000-FFFF-FFFF00000000}"/>
  </bookViews>
  <sheets>
    <sheet name="Instructions &amp; Guidelines" sheetId="2" r:id="rId1"/>
    <sheet name="Annual Grant Personnel Summary" sheetId="4" r:id="rId2"/>
    <sheet name="Annual Grant Operating Budget" sheetId="1" r:id="rId3"/>
    <sheet name="Project Information Summary" sheetId="3" r:id="rId4"/>
    <sheet name="Additional Info &amp; Definitions"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4" i="4" l="1"/>
  <c r="I23" i="4"/>
  <c r="H23" i="4"/>
  <c r="K37" i="4"/>
  <c r="E36" i="4"/>
  <c r="E37" i="4"/>
  <c r="I37" i="4"/>
  <c r="I36" i="4"/>
  <c r="I39" i="4" l="1"/>
  <c r="D31" i="1"/>
  <c r="D46" i="1"/>
  <c r="D56" i="1"/>
  <c r="H37" i="4"/>
  <c r="H36" i="4"/>
  <c r="D26" i="1" l="1"/>
  <c r="J37" i="4"/>
  <c r="J36" i="4"/>
  <c r="K36" i="4" s="1"/>
  <c r="K39" i="4" l="1"/>
  <c r="D21" i="1" s="1"/>
  <c r="J39" i="4"/>
  <c r="D14" i="1" s="1"/>
  <c r="H13" i="4"/>
  <c r="I13" i="4" s="1"/>
  <c r="D21" i="5"/>
  <c r="C34" i="3"/>
  <c r="D64" i="1" l="1"/>
  <c r="B2" i="1"/>
  <c r="D11" i="1"/>
  <c r="D71" i="1"/>
  <c r="B2" i="3"/>
  <c r="C28" i="3" l="1"/>
  <c r="C18" i="3"/>
  <c r="B2" i="4"/>
  <c r="C24" i="3"/>
  <c r="D42" i="1"/>
  <c r="D52" i="1"/>
  <c r="C23" i="3" s="1"/>
  <c r="D68" i="1"/>
  <c r="D25" i="1"/>
  <c r="D18" i="1"/>
  <c r="G16" i="4"/>
  <c r="D21" i="4"/>
  <c r="D11" i="4"/>
  <c r="H14" i="4"/>
  <c r="I14" i="4" s="1"/>
  <c r="G29" i="4"/>
  <c r="H24" i="4"/>
  <c r="H25" i="4"/>
  <c r="I25" i="4" s="1"/>
  <c r="H26" i="4"/>
  <c r="I26" i="4" s="1"/>
  <c r="H27" i="4"/>
  <c r="I27" i="4" s="1"/>
  <c r="C22" i="3" l="1"/>
  <c r="H16" i="4"/>
  <c r="I16" i="4"/>
  <c r="D27" i="1"/>
  <c r="H29" i="4"/>
  <c r="D13" i="1" s="1"/>
  <c r="K16" i="4" l="1"/>
  <c r="L16" i="4" s="1"/>
  <c r="D19" i="1"/>
  <c r="D12" i="1"/>
  <c r="I29" i="4"/>
  <c r="D20" i="1" s="1"/>
  <c r="C20" i="3" s="1"/>
  <c r="C19" i="3" l="1"/>
  <c r="D22" i="1"/>
  <c r="D15" i="1"/>
  <c r="C21" i="3"/>
  <c r="D69" i="1" l="1"/>
  <c r="D72" i="1" s="1"/>
  <c r="F72" i="1" s="1"/>
  <c r="G72" i="1" s="1"/>
  <c r="C25" i="3" l="1"/>
  <c r="E25" i="3"/>
  <c r="F25" i="3" s="1"/>
  <c r="C36" i="3" l="1"/>
  <c r="C38" i="3" s="1"/>
</calcChain>
</file>

<file path=xl/sharedStrings.xml><?xml version="1.0" encoding="utf-8"?>
<sst xmlns="http://schemas.openxmlformats.org/spreadsheetml/2006/main" count="199" uniqueCount="136">
  <si>
    <r>
      <rPr>
        <b/>
        <sz val="11"/>
        <color rgb="FF000000"/>
        <rFont val="Calibri"/>
        <scheme val="major"/>
      </rPr>
      <t xml:space="preserve">To download this template, click File &gt; Save As &gt; Download a Copy. 
Uploading this document into Google Sheets breaks the formulas. If you upload this template to Google Sheets to work on it collaboratively, you will need to copy over values into an Excel version of this document as </t>
    </r>
    <r>
      <rPr>
        <b/>
        <sz val="11"/>
        <color rgb="FFFF0000"/>
        <rFont val="Calibri"/>
        <scheme val="major"/>
      </rPr>
      <t>uploading this template to Google Sheet breaks it and will not be accepted.</t>
    </r>
  </si>
  <si>
    <t>Campus Sustainability Fund - Annual Grant Funding Request - Instructions &amp; Guidelines</t>
  </si>
  <si>
    <r>
      <rPr>
        <b/>
        <u/>
        <sz val="11"/>
        <color theme="1"/>
        <rFont val="Calibri"/>
        <family val="2"/>
      </rPr>
      <t xml:space="preserve">FY2027 Annual Grant Cycle Changes </t>
    </r>
    <r>
      <rPr>
        <sz val="11"/>
        <color theme="1"/>
        <rFont val="Calibri"/>
        <family val="2"/>
      </rPr>
      <t xml:space="preserve">
The Campus Sustainability Fund no longer supports multi-year requests. Awards from the CSF are meant to provide seed funding, not long-term funding. Our maximum award is $50,000 for the 2025 – 2026 Annual Grant funding cycle.  </t>
    </r>
  </si>
  <si>
    <r>
      <rPr>
        <b/>
        <u/>
        <sz val="11"/>
        <color theme="1"/>
        <rFont val="Calibri"/>
        <family val="2"/>
      </rPr>
      <t>Purpose</t>
    </r>
    <r>
      <rPr>
        <sz val="11"/>
        <color theme="1"/>
        <rFont val="Calibri"/>
        <family val="2"/>
      </rPr>
      <t xml:space="preserve"> 
Use this template when applying for funding from the University of Arizona Campus Sustainability Fund. </t>
    </r>
    <r>
      <rPr>
        <b/>
        <sz val="11"/>
        <color rgb="FFFF0000"/>
        <rFont val="Calibri"/>
        <family val="2"/>
      </rPr>
      <t>This template applies to the 2025 - 2026 Annual Grant funding cycle.</t>
    </r>
  </si>
  <si>
    <r>
      <rPr>
        <b/>
        <u/>
        <sz val="11"/>
        <color theme="1"/>
        <rFont val="Calibri"/>
        <family val="2"/>
      </rPr>
      <t xml:space="preserve">How to Complete This Template </t>
    </r>
    <r>
      <rPr>
        <sz val="11"/>
        <color theme="1"/>
        <rFont val="Calibri"/>
        <family val="2"/>
      </rPr>
      <t xml:space="preserve">
</t>
    </r>
    <r>
      <rPr>
        <b/>
        <sz val="11"/>
        <color theme="1"/>
        <rFont val="Calibri"/>
        <family val="2"/>
      </rPr>
      <t>1.   Work with your Fiscal Officer.</t>
    </r>
    <r>
      <rPr>
        <sz val="11"/>
        <color theme="1"/>
        <rFont val="Calibri"/>
        <family val="2"/>
      </rPr>
      <t xml:space="preserve"> Prepare your budget with your Fiscal Officer, as they must review and approve this budget before you submit your application. Your budget must follow all university financial policies </t>
    </r>
    <r>
      <rPr>
        <sz val="11"/>
        <color rgb="FF0070C0"/>
        <rFont val="Calibri"/>
        <family val="2"/>
      </rPr>
      <t>https://policy.fso.arizona.edu/</t>
    </r>
    <r>
      <rPr>
        <sz val="11"/>
        <color theme="1"/>
        <rFont val="Calibri"/>
        <family val="2"/>
      </rPr>
      <t xml:space="preserve">. 
</t>
    </r>
    <r>
      <rPr>
        <b/>
        <sz val="11"/>
        <color theme="1"/>
        <rFont val="Calibri"/>
        <family val="2"/>
      </rPr>
      <t xml:space="preserve">2.  </t>
    </r>
    <r>
      <rPr>
        <sz val="11"/>
        <color theme="1"/>
        <rFont val="Calibri"/>
        <family val="2"/>
      </rPr>
      <t xml:space="preserve"> </t>
    </r>
    <r>
      <rPr>
        <b/>
        <sz val="11"/>
        <color theme="1"/>
        <rFont val="Calibri"/>
        <family val="2"/>
      </rPr>
      <t xml:space="preserve">Review all three sheets. </t>
    </r>
    <r>
      <rPr>
        <sz val="11"/>
        <color theme="1"/>
        <rFont val="Calibri"/>
        <family val="2"/>
      </rPr>
      <t xml:space="preserve">This template includes three separate sheets, and each must be reviewed and/or completed. Please read the instructions and guidelines on each sheet carefully. Incomplete templates may be ruled ineligible for review.  
</t>
    </r>
    <r>
      <rPr>
        <b/>
        <sz val="11"/>
        <color theme="1"/>
        <rFont val="Calibri"/>
        <family val="2"/>
      </rPr>
      <t>3.   Use the sky blue cells.</t>
    </r>
    <r>
      <rPr>
        <sz val="11"/>
        <color theme="1"/>
        <rFont val="Calibri"/>
        <family val="2"/>
      </rPr>
      <t xml:space="preserve"> Only enter information into the sky blue cells on each sheet and, where applicable, mind the pop-up notes.  </t>
    </r>
  </si>
  <si>
    <r>
      <rPr>
        <b/>
        <u/>
        <sz val="11"/>
        <color theme="1"/>
        <rFont val="Calibri"/>
        <family val="2"/>
      </rPr>
      <t>Submission</t>
    </r>
    <r>
      <rPr>
        <sz val="11"/>
        <color theme="1"/>
        <rFont val="Calibri"/>
        <family val="2"/>
      </rPr>
      <t xml:space="preserve"> 
Please save and submit this file with the following naming format: </t>
    </r>
    <r>
      <rPr>
        <b/>
        <sz val="11"/>
        <color rgb="FFFF0000"/>
        <rFont val="Calibri"/>
        <family val="2"/>
      </rPr>
      <t xml:space="preserve">Project Name_2025-2026 Annual Grant Application.  </t>
    </r>
  </si>
  <si>
    <r>
      <rPr>
        <b/>
        <u/>
        <sz val="11"/>
        <color theme="1"/>
        <rFont val="Calibri"/>
        <family val="2"/>
      </rPr>
      <t xml:space="preserve">Additional Information </t>
    </r>
    <r>
      <rPr>
        <sz val="11"/>
        <color theme="1"/>
        <rFont val="Calibri"/>
        <family val="2"/>
      </rPr>
      <t xml:space="preserve">
More information and definitions for each sheet can be found in the Additional Info &amp; Definitions sheet. 
If you need help with the template or believe a formula is incorrect, contact Emily Haworth at </t>
    </r>
    <r>
      <rPr>
        <b/>
        <sz val="11"/>
        <color theme="1"/>
        <rFont val="Calibri"/>
        <family val="2"/>
      </rPr>
      <t xml:space="preserve">emilyhaworth@arizona.edu.  </t>
    </r>
  </si>
  <si>
    <r>
      <rPr>
        <b/>
        <u/>
        <sz val="11"/>
        <color rgb="FF000000"/>
        <rFont val="Calibri"/>
      </rPr>
      <t>Purpose</t>
    </r>
    <r>
      <rPr>
        <sz val="11"/>
        <color rgb="FF000000"/>
        <rFont val="Calibri"/>
      </rPr>
      <t xml:space="preserve"> 
Use this sheet to summarize all personnel expenditures for your project.  </t>
    </r>
    <r>
      <rPr>
        <b/>
        <sz val="11"/>
        <color rgb="FF000000"/>
        <rFont val="Calibri"/>
      </rPr>
      <t xml:space="preserve">If you do not have personnel to include in this project, skip this sheet and proceed to the Annual Grant Operating Budget sheet. 
</t>
    </r>
    <r>
      <rPr>
        <sz val="11"/>
        <color rgb="FF000000"/>
        <rFont val="Calibri"/>
      </rPr>
      <t xml:space="preserve">
This sheet auto-populates the Project Information Summary and the Annual Grant Operating Budget sheets. See the Additional Info and Definitions sheet for terms, minimum wage updates, and graduate assistant details. </t>
    </r>
  </si>
  <si>
    <r>
      <rPr>
        <b/>
        <u/>
        <sz val="11"/>
        <color rgb="FF000000"/>
        <rFont val="Calibri"/>
        <scheme val="minor"/>
      </rPr>
      <t xml:space="preserve">How to Complete This Sheet 
</t>
    </r>
    <r>
      <rPr>
        <b/>
        <sz val="11"/>
        <color rgb="FF000000"/>
        <rFont val="Calibri"/>
        <scheme val="minor"/>
      </rPr>
      <t>1.   Include all relevant personnel.</t>
    </r>
    <r>
      <rPr>
        <sz val="11"/>
        <color rgb="FF000000"/>
        <rFont val="Calibri"/>
        <scheme val="minor"/>
      </rPr>
      <t xml:space="preserve"> List every university-based employee role to be paid as part of the project. 
</t>
    </r>
    <r>
      <rPr>
        <b/>
        <sz val="11"/>
        <color rgb="FF000000"/>
        <rFont val="Calibri"/>
        <scheme val="minor"/>
      </rPr>
      <t>2.   Use employee working titles.</t>
    </r>
    <r>
      <rPr>
        <sz val="11"/>
        <color rgb="FF000000"/>
        <rFont val="Calibri"/>
        <scheme val="minor"/>
      </rPr>
      <t xml:space="preserve"> Titles help the CSF Committee understand proposed roles. Do not list names of current or anticipated employees. 
</t>
    </r>
    <r>
      <rPr>
        <b/>
        <sz val="11"/>
        <color rgb="FF000000"/>
        <rFont val="Calibri"/>
        <scheme val="minor"/>
      </rPr>
      <t>3.   Confirm graduate assistant compensation.</t>
    </r>
    <r>
      <rPr>
        <sz val="11"/>
        <color rgb="FF000000"/>
        <rFont val="Calibri"/>
        <scheme val="minor"/>
      </rPr>
      <t xml:space="preserve"> Consult your department to confirm Graduate Assistant tuition, stipend, and ERE rates. Formulas in this sheet are projections and may differ from final rates. Do not enter supplemental compensation in the Graduate Assistant table. </t>
    </r>
    <r>
      <rPr>
        <b/>
        <sz val="11"/>
        <color rgb="FF000000"/>
        <rFont val="Calibri"/>
        <scheme val="minor"/>
      </rPr>
      <t>Contact the CSF if you plan to request supplemental compensation for a GA. 
4.   Confirm type of compensation.</t>
    </r>
    <r>
      <rPr>
        <sz val="11"/>
        <color rgb="FF000000"/>
        <rFont val="Calibri"/>
        <scheme val="minor"/>
      </rPr>
      <t xml:space="preserve"> If you plan to pay a person or business that is not a university employee, record the expense on the Operating Budget sheet. </t>
    </r>
  </si>
  <si>
    <r>
      <rPr>
        <b/>
        <u/>
        <sz val="11"/>
        <color rgb="FF000000"/>
        <rFont val="Calibri"/>
      </rPr>
      <t xml:space="preserve">Compensation Guidelines &amp; Limitations 
</t>
    </r>
    <r>
      <rPr>
        <sz val="11"/>
        <color rgb="FF000000"/>
        <rFont val="Calibri"/>
      </rPr>
      <t xml:space="preserve">•	   We strongly encourage student Project Managers to include compensation for themselves in the form of either an hourly position below or a stipend. Stipends should be included on the Operating Budget sheet.  
•	   Split-share or time buy-outs for existing faculty or staff is eligible, but should be considered sparingly and thoroughly explained in your application. Supplemental compensation is ineligible. 
•	   Effective July 1, 2026, the CSF will only fund up to $5,000 per project for compensation of existing faculty or staff, inclusive of wages and employee-related expenses (ERE).
•	   </t>
    </r>
    <r>
      <rPr>
        <b/>
        <sz val="11"/>
        <color rgb="FF000000"/>
        <rFont val="Calibri"/>
      </rPr>
      <t xml:space="preserve">Do not request a rate higher than the employee’s current compensation rate. </t>
    </r>
    <r>
      <rPr>
        <sz val="11"/>
        <color rgb="FF000000"/>
        <rFont val="Calibri"/>
      </rPr>
      <t>The CSF will cross-check rates with Human Resources.</t>
    </r>
  </si>
  <si>
    <r>
      <rPr>
        <b/>
        <u/>
        <sz val="11"/>
        <color theme="1"/>
        <rFont val="Calibri"/>
        <family val="2"/>
        <scheme val="minor"/>
      </rPr>
      <t>Additional Information</t>
    </r>
    <r>
      <rPr>
        <sz val="11"/>
        <color theme="1"/>
        <rFont val="Calibri"/>
        <family val="2"/>
        <scheme val="minor"/>
      </rPr>
      <t xml:space="preserve">
More information and definitions for each sheet can be found in the Additional Info &amp; Definitions sheet.
If you need help with the template or believe a formula is incorrect, contact Emily Haworth at </t>
    </r>
    <r>
      <rPr>
        <b/>
        <sz val="11"/>
        <color theme="1"/>
        <rFont val="Calibri"/>
        <family val="2"/>
        <scheme val="minor"/>
      </rPr>
      <t>emilyhaworth@arizona.edu.</t>
    </r>
    <r>
      <rPr>
        <sz val="11"/>
        <color theme="1"/>
        <rFont val="Calibri"/>
        <family val="2"/>
        <scheme val="minor"/>
      </rPr>
      <t xml:space="preserve"> </t>
    </r>
  </si>
  <si>
    <t>Full Benefit Employees (Staff &amp; Faculty)</t>
  </si>
  <si>
    <t>Employee Number</t>
  </si>
  <si>
    <t>Employee Working Title</t>
  </si>
  <si>
    <t>Funding Request Amount(s)</t>
  </si>
  <si>
    <t>Notes</t>
  </si>
  <si>
    <t>Hourly Rate</t>
  </si>
  <si>
    <t>Hours Per Week</t>
  </si>
  <si>
    <t>Number of Weeks</t>
  </si>
  <si>
    <t>Total Wages</t>
  </si>
  <si>
    <t>Total ERE</t>
  </si>
  <si>
    <t>Employee #1</t>
  </si>
  <si>
    <t>Employee #2</t>
  </si>
  <si>
    <t xml:space="preserve">Total Personnel/ERE     </t>
  </si>
  <si>
    <t>Student Employees</t>
  </si>
  <si>
    <t>Student Employee #1</t>
  </si>
  <si>
    <t>Student Lead - Grad Student</t>
  </si>
  <si>
    <t>Student Employee #2</t>
  </si>
  <si>
    <t>Student Lead</t>
  </si>
  <si>
    <t>Student Employee #3</t>
  </si>
  <si>
    <t xml:space="preserve">Student </t>
  </si>
  <si>
    <t>Student Employee #4</t>
  </si>
  <si>
    <t>Student</t>
  </si>
  <si>
    <t>Student Employee #5</t>
  </si>
  <si>
    <t>Graduate Assistants</t>
  </si>
  <si>
    <t>Graduate Assistant Number</t>
  </si>
  <si>
    <t>Graduate Assistant Working Title</t>
  </si>
  <si>
    <t>Fiscal Year 2027</t>
  </si>
  <si>
    <t>Stipend Rate</t>
  </si>
  <si>
    <t>Hourly Stipend Rate</t>
  </si>
  <si>
    <t>Appointment Period</t>
  </si>
  <si>
    <t>Appointment Weeks</t>
  </si>
  <si>
    <t>Tuition Remission</t>
  </si>
  <si>
    <t>Total Stipend</t>
  </si>
  <si>
    <t>Graduate Assistant #1</t>
  </si>
  <si>
    <t>Full Academic Year</t>
  </si>
  <si>
    <t>Graduate Assistant #2</t>
  </si>
  <si>
    <t>Fall Only Semester</t>
  </si>
  <si>
    <t>Spring Only Semester</t>
  </si>
  <si>
    <t xml:space="preserve">Total Personnel/ERE/Tuition Remission     </t>
  </si>
  <si>
    <t>Fiscal Year 2027 Total</t>
  </si>
  <si>
    <r>
      <rPr>
        <b/>
        <u/>
        <sz val="11"/>
        <color rgb="FF000000"/>
        <rFont val="Calibri"/>
        <family val="2"/>
      </rPr>
      <t xml:space="preserve">Purpose </t>
    </r>
    <r>
      <rPr>
        <sz val="11"/>
        <color rgb="FF000000"/>
        <rFont val="Calibri"/>
      </rPr>
      <t xml:space="preserve">
This sheet summarizes your project’s operating budget. See the Additional Info and Definitions sheet for terms, fiscal year details, capital equipment information, and estimate requests from University Facility Services. </t>
    </r>
  </si>
  <si>
    <r>
      <rPr>
        <b/>
        <u/>
        <sz val="11"/>
        <color rgb="FF000000"/>
        <rFont val="Calibri"/>
      </rPr>
      <t xml:space="preserve">How to Complete This Sheet
</t>
    </r>
    <r>
      <rPr>
        <b/>
        <sz val="11"/>
        <color rgb="FF000000"/>
        <rFont val="Calibri"/>
      </rPr>
      <t xml:space="preserve">1.   Include all relevant operational expenses. </t>
    </r>
    <r>
      <rPr>
        <sz val="11"/>
        <color rgb="FF000000"/>
        <rFont val="Calibri"/>
      </rPr>
      <t xml:space="preserve">List every anticipated expense associated with your project, including tax.
</t>
    </r>
    <r>
      <rPr>
        <b/>
        <sz val="11"/>
        <color rgb="FF000000"/>
        <rFont val="Calibri"/>
      </rPr>
      <t>2.   Confirm compensation.</t>
    </r>
    <r>
      <rPr>
        <sz val="11"/>
        <color rgb="FF000000"/>
        <rFont val="Calibri"/>
      </rPr>
      <t xml:space="preserve"> If you plan to pay a person or business that is not a university employee, record the expense on the Operating Budget sheet. Student stipends should also be included on the Operating Budget sheet. Add these under “Supplies &amp; Related Operations,” if applicable.</t>
    </r>
  </si>
  <si>
    <r>
      <rPr>
        <b/>
        <u/>
        <sz val="11"/>
        <color rgb="FF000000"/>
        <rFont val="Calibri"/>
        <family val="2"/>
      </rPr>
      <t>Operating Guidelines &amp; Limitations</t>
    </r>
    <r>
      <rPr>
        <sz val="11"/>
        <color rgb="FF000000"/>
        <rFont val="Calibri"/>
        <family val="2"/>
      </rPr>
      <t xml:space="preserve">
•	   Provide clear descriptions for each expense. Go beyond general labels such as “supplies” by noting specifics, for example, “approximately 20 posters for advertising, including design and printing costs” or “anticipated room rental in the Student Union.”
•	   Prioritize local and small businesses for purchases whenever possible. Use large corporate retailers only as a last resort.
•	   Request food funding only if it is critical to project success. Be intentional about vendors and ensure all purchases comply with university financial policies: </t>
    </r>
    <r>
      <rPr>
        <sz val="11"/>
        <color rgb="FF0070C0"/>
        <rFont val="Calibri"/>
        <family val="2"/>
      </rPr>
      <t>https://policy.fso.arizona.edu/fsm/900/913</t>
    </r>
    <r>
      <rPr>
        <sz val="11"/>
        <color rgb="FF000000"/>
        <rFont val="Calibri"/>
        <family val="2"/>
      </rPr>
      <t>. 
•	   Annual Grant funds follow the university’s fiscal year schedule, with funding distributed in July or August 2026 and required to be spent by June 30, 2027. Unused funds must be returned to the CSF. 
•	   For University Facility Services Estimate Requests, break out costs into labor and materials, and include the estimate request fee as a separate line item.
•	   All budget requests will be rounded up to the nearest $10 and $100 to maintain consistency.</t>
    </r>
  </si>
  <si>
    <t>Personnel, Employee Related Expenses, &amp; Tuition Remission</t>
  </si>
  <si>
    <t>Category</t>
  </si>
  <si>
    <t>Expense Summary</t>
  </si>
  <si>
    <t>Notes and/or Justification of Expense</t>
  </si>
  <si>
    <t>Personnel Wages</t>
  </si>
  <si>
    <t>Full Benefit Employees (Staff &amp; Faculty) Wages</t>
  </si>
  <si>
    <t>Student Employees Wages</t>
  </si>
  <si>
    <t>Graduate Assistants Stipends</t>
  </si>
  <si>
    <t xml:space="preserve">Total Personnel Wages     </t>
  </si>
  <si>
    <t>Employee Related Expenses (ERE)</t>
  </si>
  <si>
    <t xml:space="preserve">Full Benefit Employees ERE </t>
  </si>
  <si>
    <t xml:space="preserve">Student Employees ERE </t>
  </si>
  <si>
    <t xml:space="preserve">Graduate Assistants ERE </t>
  </si>
  <si>
    <t xml:space="preserve">Total Employee Related Expenses     </t>
  </si>
  <si>
    <t xml:space="preserve">Graduate Assistant Tuition Remission </t>
  </si>
  <si>
    <t>Total Tuition Remission</t>
  </si>
  <si>
    <t>Supplies &amp; Related Operations</t>
  </si>
  <si>
    <t>Category (Object Codes 3000-5935)</t>
  </si>
  <si>
    <t>Supplies/Operations Expenses</t>
  </si>
  <si>
    <t>Field tools</t>
  </si>
  <si>
    <t>iPad, software</t>
  </si>
  <si>
    <t xml:space="preserve">Signs </t>
  </si>
  <si>
    <t>Small and large signs combined</t>
  </si>
  <si>
    <t xml:space="preserve">Campus Agriculture Center Plot </t>
  </si>
  <si>
    <t>*Supplemental award to cover wages</t>
  </si>
  <si>
    <t>*requested by CSF to cover student wages</t>
  </si>
  <si>
    <t xml:space="preserve">Total Supplies &amp; Related Operations     </t>
  </si>
  <si>
    <t>Capital Equipment</t>
  </si>
  <si>
    <t>Category  (Object Codes 6000-6342)</t>
  </si>
  <si>
    <t xml:space="preserve">Total Capital Equipment     </t>
  </si>
  <si>
    <t>Travel</t>
  </si>
  <si>
    <t>Category (Object Codes 7000-7980)</t>
  </si>
  <si>
    <t>Air Travel</t>
  </si>
  <si>
    <t>Ground Travel</t>
  </si>
  <si>
    <t>Hotels</t>
  </si>
  <si>
    <t>Other Travel</t>
  </si>
  <si>
    <t xml:space="preserve">Total Travel     </t>
  </si>
  <si>
    <t>Total Annual Grant Funding Request</t>
  </si>
  <si>
    <t xml:space="preserve">Total Annual Grant Funding Request     </t>
  </si>
  <si>
    <t xml:space="preserve">Rounded Annual Grant Funding Request     </t>
  </si>
  <si>
    <r>
      <rPr>
        <b/>
        <u/>
        <sz val="11"/>
        <color rgb="FF000000"/>
        <rFont val="Calibri"/>
        <family val="2"/>
      </rPr>
      <t>Purpose</t>
    </r>
    <r>
      <rPr>
        <sz val="11"/>
        <color rgb="FF000000"/>
        <rFont val="Calibri"/>
        <family val="2"/>
      </rPr>
      <t xml:space="preserve"> 
This sheet is a high-level summary of all project information contained in this workbook. It also provides space to record additional funding sources, if applicable. </t>
    </r>
  </si>
  <si>
    <r>
      <rPr>
        <b/>
        <u/>
        <sz val="11"/>
        <color rgb="FF000000"/>
        <rFont val="Calibri"/>
        <family val="2"/>
      </rPr>
      <t>How to Complete This Sheet</t>
    </r>
    <r>
      <rPr>
        <sz val="11"/>
        <color rgb="FF000000"/>
        <rFont val="Calibri"/>
        <family val="2"/>
      </rPr>
      <t xml:space="preserve">
</t>
    </r>
    <r>
      <rPr>
        <b/>
        <sz val="11"/>
        <color rgb="FF000000"/>
        <rFont val="Calibri"/>
        <family val="2"/>
      </rPr>
      <t>1.   Enter your project name.</t>
    </r>
    <r>
      <rPr>
        <sz val="11"/>
        <color rgb="FF000000"/>
        <rFont val="Calibri"/>
        <family val="2"/>
      </rPr>
      <t xml:space="preserve"> This will automatically appear at the top of every sheet in the workbook.
</t>
    </r>
    <r>
      <rPr>
        <b/>
        <sz val="11"/>
        <color rgb="FF000000"/>
        <rFont val="Calibri"/>
        <family val="2"/>
      </rPr>
      <t>2.   Review the Project Budget Summary.</t>
    </r>
    <r>
      <rPr>
        <sz val="11"/>
        <color rgb="FF000000"/>
        <rFont val="Calibri"/>
        <family val="2"/>
      </rPr>
      <t xml:space="preserve"> This section fills automatically from the Personnel Summary and Operating Budget sheets. Confirm accuracy before submitting.
</t>
    </r>
    <r>
      <rPr>
        <b/>
        <sz val="11"/>
        <color rgb="FF000000"/>
        <rFont val="Calibri"/>
        <family val="2"/>
      </rPr>
      <t>3.   Disclose all supporting funds.</t>
    </r>
    <r>
      <rPr>
        <sz val="11"/>
        <color rgb="FF000000"/>
        <rFont val="Calibri"/>
        <family val="2"/>
      </rPr>
      <t xml:space="preserve"> Include matching or partial matching funds from departments, other grants, and any in-kind support, along with their amounts. Additional funding is not required, but may strengthen your proposal.</t>
    </r>
  </si>
  <si>
    <r>
      <rPr>
        <b/>
        <u/>
        <sz val="11"/>
        <color rgb="FF000000"/>
        <rFont val="Calibri"/>
        <family val="2"/>
      </rPr>
      <t>Submission</t>
    </r>
    <r>
      <rPr>
        <sz val="11"/>
        <color rgb="FF000000"/>
        <rFont val="Calibri"/>
        <family val="2"/>
      </rPr>
      <t xml:space="preserve">
Please save and submit this file with the following naming format: </t>
    </r>
    <r>
      <rPr>
        <b/>
        <sz val="11"/>
        <color rgb="FFFF0000"/>
        <rFont val="Calibri"/>
        <family val="2"/>
      </rPr>
      <t>Project Name_2025-2026 Annual Grant Application.</t>
    </r>
    <r>
      <rPr>
        <sz val="11"/>
        <color rgb="FF000000"/>
        <rFont val="Calibri"/>
        <family val="2"/>
      </rPr>
      <t xml:space="preserve"> </t>
    </r>
  </si>
  <si>
    <r>
      <rPr>
        <b/>
        <u/>
        <sz val="11"/>
        <color rgb="FF000000"/>
        <rFont val="Calibri"/>
        <family val="2"/>
      </rPr>
      <t>Additional Information</t>
    </r>
    <r>
      <rPr>
        <sz val="11"/>
        <color rgb="FF000000"/>
        <rFont val="Calibri"/>
        <family val="2"/>
      </rPr>
      <t xml:space="preserve">
More information and definitions for each sheet can be found in the Additional Info &amp; Definitions sheet.
If you need help with the template or believe a formula is incorrect, contact Emily Haworth at </t>
    </r>
    <r>
      <rPr>
        <b/>
        <sz val="11"/>
        <color rgb="FF000000"/>
        <rFont val="Calibri"/>
        <family val="2"/>
      </rPr>
      <t>emilyhaworth@arizona.edu.</t>
    </r>
  </si>
  <si>
    <t>Project Information Summary</t>
  </si>
  <si>
    <t>Project Name</t>
  </si>
  <si>
    <t xml:space="preserve">Green Infrastructure, Leadership, and Engagement </t>
  </si>
  <si>
    <t>Department Name  (no abbreviations please)</t>
  </si>
  <si>
    <t>College of Architecture, Planning, and Landscape Architecture</t>
  </si>
  <si>
    <t>KFS Account Number</t>
  </si>
  <si>
    <t>Subaccount Number</t>
  </si>
  <si>
    <t>GILE</t>
  </si>
  <si>
    <t>Project Start Date</t>
  </si>
  <si>
    <t>July 1, 2026</t>
  </si>
  <si>
    <t>Project End Date</t>
  </si>
  <si>
    <t>May 14, 2027</t>
  </si>
  <si>
    <t>Project Budget Summary</t>
  </si>
  <si>
    <t>Total Full Benefit Employee Wages &amp; ERE</t>
  </si>
  <si>
    <t>Total Student Employee Wages &amp; ERE</t>
  </si>
  <si>
    <t>Total Graduate Assistant Stipends, ERE, &amp; Tuition Remission</t>
  </si>
  <si>
    <t>Total Supplies &amp; Related Operations</t>
  </si>
  <si>
    <t>Total Capital Equipment</t>
  </si>
  <si>
    <t>Total Travel</t>
  </si>
  <si>
    <t>Additional Funding Sources Summary</t>
  </si>
  <si>
    <t>Additional Funding Source(s) &amp; Description(s)</t>
  </si>
  <si>
    <t xml:space="preserve">Total Additional Funding Sources     </t>
  </si>
  <si>
    <t xml:space="preserve">Total Project Funding Across All Sources     </t>
  </si>
  <si>
    <t xml:space="preserve">Percent of Project Funded by the CSF     </t>
  </si>
  <si>
    <t>Campus Sustainability Fund - Annual Grant Funding Request - Additional Information &amp; Definitions</t>
  </si>
  <si>
    <t>Personnel Summary Information &amp; Definitions</t>
  </si>
  <si>
    <r>
      <rPr>
        <b/>
        <u/>
        <sz val="11"/>
        <color rgb="FF000000"/>
        <rFont val="Calibri"/>
      </rPr>
      <t xml:space="preserve">Minimum Wage
</t>
    </r>
    <r>
      <rPr>
        <sz val="11"/>
        <color rgb="FF000000"/>
        <rFont val="Calibri"/>
      </rPr>
      <t>Please ensure that all hourly rates meet at least the current minimum wage. The minimum wage for staff members is $16.50 per hour, effective July 1, 2025. The minimum wage for student employees is $15.15 per hour, effective December 22, 2025. Please use these current rates for planning purposes.</t>
    </r>
  </si>
  <si>
    <r>
      <rPr>
        <b/>
        <u/>
        <sz val="11"/>
        <color rgb="FF000000"/>
        <rFont val="Calibri"/>
      </rPr>
      <t xml:space="preserve">Student Stipends 
</t>
    </r>
    <r>
      <rPr>
        <sz val="11"/>
        <color rgb="FF000000"/>
        <rFont val="Calibri"/>
      </rPr>
      <t xml:space="preserve">We strongly encourage compensation for students to come in the form of hourly positions; however, there are circumstances where stipends are more appropriate and/or easier to process.  </t>
    </r>
  </si>
  <si>
    <r>
      <rPr>
        <b/>
        <u/>
        <sz val="11"/>
        <color rgb="FF000000"/>
        <rFont val="Calibri"/>
        <family val="2"/>
      </rPr>
      <t xml:space="preserve">Employee Related Expenses (ERE) </t>
    </r>
    <r>
      <rPr>
        <b/>
        <i/>
        <sz val="11"/>
        <color rgb="FF000000"/>
        <rFont val="Calibri"/>
      </rPr>
      <t xml:space="preserve">
</t>
    </r>
    <r>
      <rPr>
        <sz val="11"/>
        <color rgb="FF000000"/>
        <rFont val="Calibri"/>
      </rPr>
      <t>The University of Arizona provides employees with essential benefits, including health insurance, retirement plans, workers’ compensation, and liability coverage. These benefits are referred to as employee-related expenses (ERE). ERE applies to all non-stipended positions and is automatically calculated.</t>
    </r>
  </si>
  <si>
    <t xml:space="preserve">Ancillary Employees ERE </t>
  </si>
  <si>
    <t xml:space="preserve">     These rates may not be final and should only be used here for planning purposes. </t>
  </si>
  <si>
    <r>
      <rPr>
        <b/>
        <u/>
        <sz val="11"/>
        <color rgb="FF000000"/>
        <rFont val="Calibri"/>
        <family val="2"/>
      </rPr>
      <t>Graduate Assistants</t>
    </r>
    <r>
      <rPr>
        <b/>
        <i/>
        <sz val="11"/>
        <color rgb="FF000000"/>
        <rFont val="Calibri"/>
      </rPr>
      <t xml:space="preserve">
</t>
    </r>
    <r>
      <rPr>
        <sz val="11"/>
        <color rgb="FF000000"/>
        <rFont val="Calibri"/>
      </rPr>
      <t xml:space="preserve">Graduate Assistantships are available only to graduate students enrolled in a graduate degree-seeking program. Graduate students may also hold regular student employee positions alongside undergraduates, but these roles are distinct from Graduate Assistantships (see Workload Policy 1: </t>
    </r>
    <r>
      <rPr>
        <sz val="11"/>
        <color rgb="FF0070C0"/>
        <rFont val="Calibri"/>
        <family val="2"/>
      </rPr>
      <t>https://grad.arizona.edu/funding/ga/graduate-assistant-and-associate-workload-policy</t>
    </r>
    <r>
      <rPr>
        <sz val="11"/>
        <color rgb="FF000000"/>
        <rFont val="Calibri"/>
      </rPr>
      <t xml:space="preserve">).
Graduate Assistants (GAs) may be appointed at one of four possible full-time equivalent (FTE) levels:
•	   0.25 FTE (10 hours per week)
•	   0.33 FTE (13.2 hours per week)
•	   0.50 FTE (20 hours per week)
•	   0.66 FTE (26.4 hours per week)
International students are limited to 0.50 FTE or less due to visa requirements.
GAs appointed during the Fall and/or Spring semesters are eligible for tuition remission, which reduces the tuition charged (see: </t>
    </r>
    <r>
      <rPr>
        <sz val="11"/>
        <color rgb="FF0070C0"/>
        <rFont val="Calibri"/>
        <family val="2"/>
      </rPr>
      <t>https://grad.arizona.edu/funding/ga/benefits-appointment</t>
    </r>
    <r>
      <rPr>
        <sz val="11"/>
        <color rgb="FF000000"/>
        <rFont val="Calibri"/>
      </rPr>
      <t xml:space="preserve">). Tuition remission depends on FTE, enrollment, and appointment period:
•	   Appointments below 0.50 FTE receive 50% tuition remission.
•	   Appointments of 0.50 FTE or more receive 100% tuition remission.
Tuition remission applies only to base graduate tuition and is automatically calculated. </t>
    </r>
  </si>
  <si>
    <t xml:space="preserve">Graduate Base Tuition Rate </t>
  </si>
  <si>
    <t xml:space="preserve">     This rate may not be final and should only be used here for planning purposes. </t>
  </si>
  <si>
    <t>Operating Budget Information &amp; Definitions</t>
  </si>
  <si>
    <r>
      <rPr>
        <b/>
        <u/>
        <sz val="11"/>
        <color rgb="FF000000"/>
        <rFont val="Calibri"/>
      </rPr>
      <t xml:space="preserve">Fiscal Year
</t>
    </r>
    <r>
      <rPr>
        <sz val="11"/>
        <color rgb="FF000000"/>
        <rFont val="Calibri"/>
      </rPr>
      <t xml:space="preserve">The university operates on fiscal years, which run from July 1 through June 30. For example, fiscal year 2027 (FY 2027) is July 1, 2026 to June 30, 2027. All funding must be spent by May 14, 2027. </t>
    </r>
    <r>
      <rPr>
        <b/>
        <sz val="11"/>
        <color rgb="FFFF0000"/>
        <rFont val="Calibri"/>
      </rPr>
      <t>Funding can not roll over from one year to the next.</t>
    </r>
  </si>
  <si>
    <r>
      <rPr>
        <b/>
        <u/>
        <sz val="11"/>
        <color rgb="FF000000"/>
        <rFont val="Calibri"/>
        <family val="2"/>
      </rPr>
      <t>Capital Equipment</t>
    </r>
    <r>
      <rPr>
        <b/>
        <i/>
        <sz val="11"/>
        <color rgb="FF000000"/>
        <rFont val="Calibri"/>
      </rPr>
      <t xml:space="preserve">
</t>
    </r>
    <r>
      <rPr>
        <sz val="11"/>
        <color rgb="FF000000"/>
        <rFont val="Calibri"/>
      </rPr>
      <t>The University defines capital equipment as an item which has a cost or fair market value of $5,000 or more (</t>
    </r>
    <r>
      <rPr>
        <sz val="11"/>
        <color rgb="FF0070C0"/>
        <rFont val="Calibri"/>
      </rPr>
      <t>https://policy.fso.arizona.edu/pmm/200/210</t>
    </r>
    <r>
      <rPr>
        <sz val="11"/>
        <color rgb="FF000000"/>
        <rFont val="Calibri"/>
      </rPr>
      <t>). For the purposes of this application, any single item that would be considered a supply  as part of your project and costs $5,000 or more should be placed under "Capital Equipment." If you are not sure about where something should be considered capital equipment or not, please reach out to Emily Haworth at emilyhaworth@arizona.edu.</t>
    </r>
  </si>
  <si>
    <r>
      <rPr>
        <b/>
        <u/>
        <sz val="11"/>
        <color rgb="FF000000"/>
        <rFont val="Calibri"/>
        <family val="2"/>
      </rPr>
      <t>Estimate Request from University Facility Services</t>
    </r>
    <r>
      <rPr>
        <b/>
        <i/>
        <sz val="11"/>
        <color rgb="FF000000"/>
        <rFont val="Calibri"/>
      </rPr>
      <t xml:space="preserve">
</t>
    </r>
    <r>
      <rPr>
        <sz val="11"/>
        <color rgb="FF000000"/>
        <rFont val="Calibri"/>
      </rPr>
      <t xml:space="preserve">Generating estimates is not a free service. However, UFS has granted the Campus Sustainability Fund program an exception, and departments will not have to pay for the estimate up front. Applicants must build the fee for the estimate into their budget proposal and CSF will pay for this service only if funded. The fees are a separate expense that does not count toward the total Renovation Cost. 
Charge for Estimates:
•	   $100       Less than $10,000                                              
•	   $500       Between $10,000 and $50,000 
</t>
    </r>
    <r>
      <rPr>
        <sz val="11"/>
        <rFont val="Calibri"/>
        <family val="2"/>
      </rPr>
      <t xml:space="preserve">•	   $750       Between $50,000 and $100,000 
•	   $1,000   Greater than $100,000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</si>
</sst>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409]dd\-mmm\-yy"/>
    <numFmt numFmtId="165" formatCode="_(&quot;$&quot;* #,##0.00_);_(&quot;$&quot;* \(#,##0.00\);_(&quot;$&quot;* &quot;-&quot;???_);_(@_)"/>
    <numFmt numFmtId="166" formatCode="0.0%"/>
    <numFmt numFmtId="167" formatCode="_([$$-409]* #,##0.00_);_([$$-409]* \(#,##0.00\);_([$$-409]* &quot;-&quot;??_);_(@_)"/>
  </numFmts>
  <fonts count="51">
    <font>
      <sz val="11"/>
      <color theme="1"/>
      <name val="Arial"/>
    </font>
    <font>
      <sz val="11"/>
      <color theme="1"/>
      <name val="Calibri"/>
      <family val="2"/>
    </font>
    <font>
      <sz val="11"/>
      <color theme="1"/>
      <name val="Calibri"/>
      <family val="2"/>
      <scheme val="minor"/>
    </font>
    <font>
      <sz val="11"/>
      <color theme="1"/>
      <name val="Arial"/>
      <family val="2"/>
    </font>
    <font>
      <b/>
      <sz val="11"/>
      <color theme="0"/>
      <name val="Calibri"/>
      <family val="2"/>
      <scheme val="minor"/>
    </font>
    <font>
      <b/>
      <sz val="11"/>
      <color theme="1"/>
      <name val="Calibri"/>
      <family val="2"/>
      <scheme val="minor"/>
    </font>
    <font>
      <sz val="11"/>
      <name val="Calibri"/>
      <family val="2"/>
      <scheme val="minor"/>
    </font>
    <font>
      <sz val="8"/>
      <name val="Arial"/>
      <family val="2"/>
    </font>
    <font>
      <b/>
      <sz val="14"/>
      <color theme="0"/>
      <name val="Calibri"/>
      <family val="2"/>
      <scheme val="minor"/>
    </font>
    <font>
      <b/>
      <sz val="20"/>
      <color rgb="FFFFFFFF"/>
      <name val="Calibri"/>
      <family val="2"/>
      <scheme val="minor"/>
    </font>
    <font>
      <b/>
      <sz val="11"/>
      <color theme="0"/>
      <name val="Calibri"/>
      <family val="2"/>
      <scheme val="major"/>
    </font>
    <font>
      <sz val="11"/>
      <color theme="1"/>
      <name val="Calibri"/>
      <family val="2"/>
      <scheme val="major"/>
    </font>
    <font>
      <b/>
      <sz val="20"/>
      <color rgb="FFFFFFFF"/>
      <name val="Calibri"/>
      <family val="2"/>
      <scheme val="major"/>
    </font>
    <font>
      <b/>
      <sz val="11"/>
      <color theme="1"/>
      <name val="Calibri"/>
      <family val="2"/>
      <scheme val="major"/>
    </font>
    <font>
      <b/>
      <sz val="11"/>
      <color rgb="FFFFFFFF"/>
      <name val="Calibri"/>
      <family val="2"/>
      <scheme val="major"/>
    </font>
    <font>
      <b/>
      <sz val="14"/>
      <color theme="0"/>
      <name val="Calibri"/>
      <family val="2"/>
      <scheme val="major"/>
    </font>
    <font>
      <i/>
      <sz val="11"/>
      <color theme="1"/>
      <name val="Calibri"/>
      <family val="2"/>
      <scheme val="major"/>
    </font>
    <font>
      <sz val="11"/>
      <color theme="0"/>
      <name val="Calibri"/>
      <family val="2"/>
      <scheme val="major"/>
    </font>
    <font>
      <b/>
      <sz val="20"/>
      <color theme="0"/>
      <name val="Calibri"/>
      <family val="2"/>
      <scheme val="major"/>
    </font>
    <font>
      <b/>
      <sz val="11"/>
      <name val="Calibri"/>
      <family val="2"/>
      <scheme val="major"/>
    </font>
    <font>
      <sz val="11"/>
      <color theme="1"/>
      <name val="Arial"/>
      <family val="2"/>
    </font>
    <font>
      <sz val="11"/>
      <color theme="0"/>
      <name val="Calibri"/>
      <family val="2"/>
      <scheme val="minor"/>
    </font>
    <font>
      <sz val="11"/>
      <name val="Calibri"/>
      <family val="2"/>
      <scheme val="major"/>
    </font>
    <font>
      <b/>
      <sz val="11"/>
      <color rgb="FFFF0000"/>
      <name val="Calibri"/>
      <family val="2"/>
      <scheme val="major"/>
    </font>
    <font>
      <b/>
      <i/>
      <sz val="14"/>
      <color theme="1"/>
      <name val="Calibri"/>
      <family val="2"/>
      <scheme val="major"/>
    </font>
    <font>
      <sz val="11"/>
      <color rgb="FF000000"/>
      <name val="Calibri"/>
      <family val="2"/>
    </font>
    <font>
      <b/>
      <i/>
      <sz val="11"/>
      <color rgb="FF000000"/>
      <name val="Calibri"/>
    </font>
    <font>
      <sz val="11"/>
      <color rgb="FF000000"/>
      <name val="Calibri"/>
    </font>
    <font>
      <b/>
      <sz val="11"/>
      <color rgb="FF000000"/>
      <name val="Calibri"/>
      <scheme val="major"/>
    </font>
    <font>
      <b/>
      <sz val="11"/>
      <color rgb="FFFF0000"/>
      <name val="Calibri"/>
      <scheme val="major"/>
    </font>
    <font>
      <b/>
      <sz val="11"/>
      <color theme="1"/>
      <name val="Calibri"/>
      <scheme val="major"/>
    </font>
    <font>
      <sz val="11"/>
      <color rgb="FF0070C0"/>
      <name val="Calibri"/>
    </font>
    <font>
      <b/>
      <u/>
      <sz val="11"/>
      <color rgb="FF000000"/>
      <name val="Calibri"/>
      <family val="2"/>
    </font>
    <font>
      <b/>
      <i/>
      <sz val="11"/>
      <color rgb="FF000000"/>
      <name val="Calibri"/>
      <family val="2"/>
    </font>
    <font>
      <b/>
      <sz val="11"/>
      <color rgb="FF000000"/>
      <name val="Calibri"/>
      <family val="2"/>
    </font>
    <font>
      <b/>
      <sz val="11"/>
      <color rgb="FFFF0000"/>
      <name val="Calibri"/>
      <family val="2"/>
    </font>
    <font>
      <i/>
      <sz val="11"/>
      <color rgb="FF000000"/>
      <name val="Calibri"/>
      <family val="2"/>
    </font>
    <font>
      <b/>
      <sz val="11"/>
      <color theme="1"/>
      <name val="Calibri"/>
      <family val="2"/>
    </font>
    <font>
      <b/>
      <u/>
      <sz val="11"/>
      <color theme="1"/>
      <name val="Calibri"/>
      <family val="2"/>
    </font>
    <font>
      <sz val="11"/>
      <name val="Calibri"/>
      <family val="2"/>
    </font>
    <font>
      <b/>
      <u/>
      <sz val="11"/>
      <color rgb="FF000000"/>
      <name val="Calibri"/>
      <family val="2"/>
      <scheme val="minor"/>
    </font>
    <font>
      <sz val="11"/>
      <color rgb="FF000000"/>
      <name val="Calibri"/>
      <family val="2"/>
      <scheme val="minor"/>
    </font>
    <font>
      <b/>
      <sz val="11"/>
      <color rgb="FFFF0000"/>
      <name val="Calibri"/>
      <family val="2"/>
      <scheme val="minor"/>
    </font>
    <font>
      <b/>
      <u/>
      <sz val="11"/>
      <color theme="1"/>
      <name val="Calibri"/>
      <family val="2"/>
      <scheme val="minor"/>
    </font>
    <font>
      <sz val="11"/>
      <color rgb="FF0070C0"/>
      <name val="Calibri"/>
      <family val="2"/>
    </font>
    <font>
      <b/>
      <u/>
      <sz val="11"/>
      <color rgb="FF000000"/>
      <name val="Calibri"/>
      <scheme val="minor"/>
    </font>
    <font>
      <b/>
      <sz val="11"/>
      <color rgb="FF000000"/>
      <name val="Calibri"/>
      <scheme val="minor"/>
    </font>
    <font>
      <sz val="11"/>
      <color rgb="FF000000"/>
      <name val="Calibri"/>
      <scheme val="minor"/>
    </font>
    <font>
      <b/>
      <u/>
      <sz val="11"/>
      <color rgb="FF000000"/>
      <name val="Calibri"/>
    </font>
    <font>
      <b/>
      <sz val="11"/>
      <color rgb="FF000000"/>
      <name val="Calibri"/>
    </font>
    <font>
      <b/>
      <sz val="11"/>
      <color rgb="FFFF0000"/>
      <name val="Calibri"/>
    </font>
  </fonts>
  <fills count="12">
    <fill>
      <patternFill patternType="none"/>
    </fill>
    <fill>
      <patternFill patternType="gray125"/>
    </fill>
    <fill>
      <patternFill patternType="solid">
        <fgColor rgb="FF0C234B"/>
        <bgColor rgb="FF002060"/>
      </patternFill>
    </fill>
    <fill>
      <patternFill patternType="solid">
        <fgColor rgb="FF0C234B"/>
        <bgColor indexed="64"/>
      </patternFill>
    </fill>
    <fill>
      <patternFill patternType="solid">
        <fgColor rgb="FFAB0520"/>
        <bgColor rgb="FFD8D8D8"/>
      </patternFill>
    </fill>
    <fill>
      <patternFill patternType="solid">
        <fgColor rgb="FFAB0520"/>
        <bgColor indexed="64"/>
      </patternFill>
    </fill>
    <fill>
      <patternFill patternType="solid">
        <fgColor rgb="FF81D3EB"/>
        <bgColor indexed="64"/>
      </patternFill>
    </fill>
    <fill>
      <patternFill patternType="solid">
        <fgColor theme="0" tint="-4.9989318521683403E-2"/>
        <bgColor indexed="64"/>
      </patternFill>
    </fill>
    <fill>
      <patternFill patternType="solid">
        <fgColor theme="7"/>
        <bgColor indexed="64"/>
      </patternFill>
    </fill>
    <fill>
      <patternFill patternType="solid">
        <fgColor theme="0"/>
        <bgColor indexed="64"/>
      </patternFill>
    </fill>
    <fill>
      <patternFill patternType="solid">
        <fgColor rgb="FFFFC000"/>
        <bgColor indexed="64"/>
      </patternFill>
    </fill>
    <fill>
      <patternFill patternType="solid">
        <fgColor rgb="FF81D3EB"/>
        <bgColor rgb="FF000000"/>
      </patternFill>
    </fill>
  </fills>
  <borders count="66">
    <border>
      <left/>
      <right/>
      <top/>
      <bottom/>
      <diagonal/>
    </border>
    <border>
      <left/>
      <right/>
      <top/>
      <bottom/>
      <diagonal/>
    </border>
    <border>
      <left style="medium">
        <color auto="1"/>
      </left>
      <right/>
      <top style="medium">
        <color auto="1"/>
      </top>
      <bottom/>
      <diagonal/>
    </border>
    <border>
      <left/>
      <right/>
      <top style="medium">
        <color auto="1"/>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style="medium">
        <color rgb="FF000000"/>
      </left>
      <right style="medium">
        <color indexed="64"/>
      </right>
      <top/>
      <bottom style="medium">
        <color indexed="64"/>
      </bottom>
      <diagonal/>
    </border>
    <border>
      <left style="medium">
        <color rgb="FF000000"/>
      </left>
      <right style="medium">
        <color indexed="64"/>
      </right>
      <top style="medium">
        <color indexed="64"/>
      </top>
      <bottom style="medium">
        <color indexed="64"/>
      </bottom>
      <diagonal/>
    </border>
    <border>
      <left style="medium">
        <color indexed="64"/>
      </left>
      <right style="thin">
        <color indexed="64"/>
      </right>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s>
  <cellStyleXfs count="3">
    <xf numFmtId="0" fontId="0" fillId="0" borderId="0"/>
    <xf numFmtId="44" fontId="3" fillId="0" borderId="0" applyFont="0" applyFill="0" applyBorder="0" applyAlignment="0" applyProtection="0"/>
    <xf numFmtId="9" fontId="20" fillId="0" borderId="0" applyFont="0" applyFill="0" applyBorder="0" applyAlignment="0" applyProtection="0"/>
  </cellStyleXfs>
  <cellXfs count="374">
    <xf numFmtId="0" fontId="0" fillId="0" borderId="0" xfId="0"/>
    <xf numFmtId="0" fontId="4" fillId="7" borderId="1" xfId="0" applyFont="1" applyFill="1" applyBorder="1" applyAlignment="1">
      <alignment horizontal="right" vertical="center"/>
    </xf>
    <xf numFmtId="44" fontId="6" fillId="0" borderId="12" xfId="0" applyNumberFormat="1" applyFont="1" applyBorder="1" applyAlignment="1">
      <alignment horizontal="right" vertical="center"/>
    </xf>
    <xf numFmtId="0" fontId="11" fillId="0" borderId="0" xfId="0" applyFont="1"/>
    <xf numFmtId="0" fontId="13" fillId="0" borderId="19" xfId="0" applyFont="1" applyBorder="1" applyAlignment="1">
      <alignment horizontal="left" vertical="center"/>
    </xf>
    <xf numFmtId="0" fontId="11" fillId="0" borderId="1" xfId="0" applyFont="1" applyBorder="1"/>
    <xf numFmtId="0" fontId="11" fillId="0" borderId="22" xfId="0" applyFont="1" applyBorder="1" applyAlignment="1">
      <alignment horizontal="left" vertical="center"/>
    </xf>
    <xf numFmtId="0" fontId="11" fillId="0" borderId="23" xfId="0" applyFont="1" applyBorder="1" applyAlignment="1">
      <alignment horizontal="left" vertical="center"/>
    </xf>
    <xf numFmtId="0" fontId="11" fillId="0" borderId="25" xfId="0" applyFont="1" applyBorder="1" applyAlignment="1">
      <alignment horizontal="left" vertical="center"/>
    </xf>
    <xf numFmtId="0" fontId="11" fillId="0" borderId="28" xfId="0" applyFont="1" applyBorder="1" applyAlignment="1">
      <alignment horizontal="left" vertical="center"/>
    </xf>
    <xf numFmtId="0" fontId="11" fillId="7" borderId="5" xfId="0" applyFont="1" applyFill="1" applyBorder="1" applyAlignment="1">
      <alignment horizontal="left" vertical="center"/>
    </xf>
    <xf numFmtId="0" fontId="11" fillId="7" borderId="1" xfId="0" applyFont="1" applyFill="1" applyBorder="1" applyAlignment="1">
      <alignment horizontal="left" vertical="center"/>
    </xf>
    <xf numFmtId="44" fontId="11" fillId="0" borderId="7" xfId="1" applyFont="1" applyBorder="1" applyAlignment="1">
      <alignment horizontal="center" vertical="center"/>
    </xf>
    <xf numFmtId="0" fontId="11" fillId="0" borderId="41" xfId="0" applyFont="1" applyBorder="1" applyAlignment="1">
      <alignment horizontal="left" vertical="center"/>
    </xf>
    <xf numFmtId="0" fontId="11" fillId="0" borderId="44" xfId="0" applyFont="1" applyBorder="1" applyAlignment="1">
      <alignment horizontal="left" vertical="center"/>
    </xf>
    <xf numFmtId="0" fontId="11" fillId="7" borderId="14" xfId="0" applyFont="1" applyFill="1" applyBorder="1" applyAlignment="1">
      <alignment horizontal="left" vertical="center"/>
    </xf>
    <xf numFmtId="0" fontId="11" fillId="7" borderId="16" xfId="0" applyFont="1" applyFill="1" applyBorder="1" applyAlignment="1">
      <alignment horizontal="left" vertical="center"/>
    </xf>
    <xf numFmtId="0" fontId="11" fillId="7" borderId="8" xfId="0" applyFont="1" applyFill="1" applyBorder="1" applyAlignment="1">
      <alignment horizontal="left" vertical="center"/>
    </xf>
    <xf numFmtId="0" fontId="11" fillId="6" borderId="23" xfId="0" applyFont="1" applyFill="1" applyBorder="1" applyAlignment="1">
      <alignment horizontal="left" vertical="center"/>
    </xf>
    <xf numFmtId="0" fontId="16" fillId="6" borderId="28" xfId="0" applyFont="1" applyFill="1" applyBorder="1" applyAlignment="1">
      <alignment horizontal="center"/>
    </xf>
    <xf numFmtId="0" fontId="11" fillId="7" borderId="2" xfId="0" applyFont="1" applyFill="1" applyBorder="1" applyAlignment="1">
      <alignment horizontal="left" vertical="center"/>
    </xf>
    <xf numFmtId="0" fontId="11" fillId="7" borderId="3" xfId="0" applyFont="1" applyFill="1" applyBorder="1" applyAlignment="1">
      <alignment horizontal="left" vertical="center"/>
    </xf>
    <xf numFmtId="0" fontId="13" fillId="7" borderId="1" xfId="0" applyFont="1" applyFill="1" applyBorder="1" applyAlignment="1">
      <alignment horizontal="left" vertical="center"/>
    </xf>
    <xf numFmtId="0" fontId="17" fillId="0" borderId="1" xfId="0" applyFont="1" applyBorder="1"/>
    <xf numFmtId="0" fontId="17" fillId="0" borderId="0" xfId="0" applyFont="1"/>
    <xf numFmtId="0" fontId="11" fillId="0" borderId="0" xfId="0" applyFont="1" applyAlignment="1">
      <alignment horizontal="left" vertical="center"/>
    </xf>
    <xf numFmtId="0" fontId="13" fillId="0" borderId="0" xfId="0" applyFont="1" applyAlignment="1">
      <alignment horizontal="center" vertical="center"/>
    </xf>
    <xf numFmtId="0" fontId="13" fillId="6" borderId="23" xfId="0" applyFont="1" applyFill="1" applyBorder="1" applyAlignment="1">
      <alignment horizontal="center" wrapText="1"/>
    </xf>
    <xf numFmtId="0" fontId="11" fillId="0" borderId="23" xfId="0" applyFont="1" applyBorder="1" applyAlignment="1">
      <alignment horizontal="center"/>
    </xf>
    <xf numFmtId="0" fontId="11" fillId="7" borderId="6" xfId="0" applyFont="1" applyFill="1" applyBorder="1"/>
    <xf numFmtId="0" fontId="4" fillId="7" borderId="14" xfId="0" applyFont="1" applyFill="1" applyBorder="1" applyAlignment="1">
      <alignment horizontal="right" vertical="center"/>
    </xf>
    <xf numFmtId="0" fontId="4" fillId="7" borderId="16" xfId="0" applyFont="1" applyFill="1" applyBorder="1" applyAlignment="1">
      <alignment horizontal="right" vertical="center"/>
    </xf>
    <xf numFmtId="0" fontId="21" fillId="0" borderId="0" xfId="0" applyFont="1"/>
    <xf numFmtId="0" fontId="6" fillId="0" borderId="0" xfId="0" applyFont="1"/>
    <xf numFmtId="0" fontId="21" fillId="0" borderId="18" xfId="0" applyFont="1" applyBorder="1"/>
    <xf numFmtId="0" fontId="21" fillId="0" borderId="47" xfId="0" applyFont="1" applyBorder="1"/>
    <xf numFmtId="165" fontId="6" fillId="0" borderId="13" xfId="0" applyNumberFormat="1" applyFont="1" applyBorder="1" applyAlignment="1">
      <alignment horizontal="right" vertical="center"/>
    </xf>
    <xf numFmtId="165" fontId="4" fillId="7" borderId="16" xfId="0" applyNumberFormat="1" applyFont="1" applyFill="1" applyBorder="1" applyAlignment="1">
      <alignment horizontal="right" vertical="center"/>
    </xf>
    <xf numFmtId="165" fontId="6" fillId="0" borderId="12" xfId="0" applyNumberFormat="1" applyFont="1" applyBorder="1" applyAlignment="1">
      <alignment horizontal="right" vertical="center"/>
    </xf>
    <xf numFmtId="44" fontId="6" fillId="0" borderId="13" xfId="1" applyFont="1" applyFill="1" applyBorder="1" applyAlignment="1">
      <alignment horizontal="right" vertical="center"/>
    </xf>
    <xf numFmtId="0" fontId="11" fillId="9" borderId="5" xfId="0" applyFont="1" applyFill="1" applyBorder="1" applyAlignment="1">
      <alignment horizontal="left" vertical="top" wrapText="1"/>
    </xf>
    <xf numFmtId="0" fontId="11" fillId="9" borderId="1" xfId="0" applyFont="1" applyFill="1" applyBorder="1" applyAlignment="1">
      <alignment horizontal="left" vertical="top" wrapText="1"/>
    </xf>
    <xf numFmtId="0" fontId="11" fillId="0" borderId="38" xfId="0" applyFont="1" applyBorder="1" applyAlignment="1">
      <alignment horizontal="left" vertical="center"/>
    </xf>
    <xf numFmtId="0" fontId="5" fillId="0" borderId="17" xfId="0" applyFont="1" applyBorder="1" applyAlignment="1">
      <alignment horizontal="center" vertical="center"/>
    </xf>
    <xf numFmtId="0" fontId="5" fillId="7" borderId="19" xfId="0" applyFont="1" applyFill="1" applyBorder="1" applyAlignment="1">
      <alignment horizontal="center" vertical="center"/>
    </xf>
    <xf numFmtId="0" fontId="5" fillId="0" borderId="20" xfId="0" applyFont="1" applyBorder="1" applyAlignment="1">
      <alignment horizontal="center" vertical="center"/>
    </xf>
    <xf numFmtId="165" fontId="5" fillId="0" borderId="20" xfId="0" applyNumberFormat="1" applyFont="1" applyBorder="1" applyAlignment="1">
      <alignment horizontal="center" vertical="center"/>
    </xf>
    <xf numFmtId="1" fontId="5" fillId="0" borderId="21" xfId="0" applyNumberFormat="1" applyFont="1" applyBorder="1" applyAlignment="1">
      <alignment horizontal="center" vertical="center"/>
    </xf>
    <xf numFmtId="0" fontId="6" fillId="0" borderId="1" xfId="0" applyFont="1" applyBorder="1"/>
    <xf numFmtId="0" fontId="5" fillId="0" borderId="24" xfId="0" applyFont="1" applyBorder="1" applyAlignment="1">
      <alignment horizontal="center" vertical="center"/>
    </xf>
    <xf numFmtId="0" fontId="5" fillId="0" borderId="48" xfId="0" applyFont="1" applyBorder="1" applyAlignment="1">
      <alignment horizontal="center" vertical="center"/>
    </xf>
    <xf numFmtId="165" fontId="5" fillId="0" borderId="49" xfId="0" applyNumberFormat="1" applyFont="1" applyBorder="1" applyAlignment="1">
      <alignment horizontal="center" vertical="center"/>
    </xf>
    <xf numFmtId="0" fontId="5" fillId="0" borderId="34" xfId="0" applyFont="1" applyBorder="1" applyAlignment="1">
      <alignment horizontal="center" vertical="center"/>
    </xf>
    <xf numFmtId="165" fontId="5" fillId="0" borderId="43" xfId="0" applyNumberFormat="1" applyFont="1" applyBorder="1" applyAlignment="1">
      <alignment horizontal="center" vertical="center"/>
    </xf>
    <xf numFmtId="0" fontId="11" fillId="0" borderId="0" xfId="0" applyFont="1" applyAlignment="1">
      <alignment wrapText="1"/>
    </xf>
    <xf numFmtId="0" fontId="11" fillId="7" borderId="5" xfId="0" applyFont="1" applyFill="1" applyBorder="1" applyAlignment="1">
      <alignment wrapText="1"/>
    </xf>
    <xf numFmtId="0" fontId="11" fillId="0" borderId="22" xfId="0" applyFont="1" applyBorder="1" applyAlignment="1">
      <alignment horizontal="left" wrapText="1"/>
    </xf>
    <xf numFmtId="0" fontId="11" fillId="0" borderId="38" xfId="0" applyFont="1" applyBorder="1" applyAlignment="1">
      <alignment horizontal="left" wrapText="1"/>
    </xf>
    <xf numFmtId="0" fontId="11" fillId="0" borderId="25" xfId="0" quotePrefix="1" applyFont="1" applyBorder="1" applyAlignment="1">
      <alignment horizontal="left" wrapText="1"/>
    </xf>
    <xf numFmtId="0" fontId="10" fillId="0" borderId="46" xfId="0" applyFont="1" applyBorder="1" applyAlignment="1">
      <alignment horizontal="center" wrapText="1"/>
    </xf>
    <xf numFmtId="0" fontId="11" fillId="0" borderId="46" xfId="0" applyFont="1" applyBorder="1" applyAlignment="1">
      <alignment horizontal="left" vertical="center" wrapText="1"/>
    </xf>
    <xf numFmtId="164" fontId="11" fillId="0" borderId="46" xfId="0" applyNumberFormat="1" applyFont="1" applyBorder="1" applyAlignment="1">
      <alignment horizontal="left" vertical="center" wrapText="1"/>
    </xf>
    <xf numFmtId="0" fontId="15" fillId="3" borderId="7" xfId="0" applyFont="1" applyFill="1" applyBorder="1" applyAlignment="1">
      <alignment horizontal="right" vertical="center" wrapText="1"/>
    </xf>
    <xf numFmtId="0" fontId="19" fillId="0" borderId="22" xfId="0" applyFont="1" applyBorder="1" applyAlignment="1">
      <alignment horizontal="center" wrapText="1"/>
    </xf>
    <xf numFmtId="0" fontId="11" fillId="6" borderId="22" xfId="0" applyFont="1" applyFill="1" applyBorder="1" applyAlignment="1">
      <alignment horizontal="left" vertical="center" wrapText="1"/>
    </xf>
    <xf numFmtId="39" fontId="11" fillId="7" borderId="6" xfId="0" applyNumberFormat="1" applyFont="1" applyFill="1" applyBorder="1" applyAlignment="1">
      <alignment horizontal="left" vertical="center" wrapText="1"/>
    </xf>
    <xf numFmtId="39" fontId="11" fillId="7" borderId="9" xfId="0" applyNumberFormat="1" applyFont="1" applyFill="1" applyBorder="1" applyAlignment="1">
      <alignment horizontal="left" vertical="center" wrapText="1"/>
    </xf>
    <xf numFmtId="0" fontId="11" fillId="9" borderId="5" xfId="0" applyFont="1" applyFill="1" applyBorder="1" applyAlignment="1">
      <alignment horizontal="left" vertical="center" wrapText="1"/>
    </xf>
    <xf numFmtId="0" fontId="2" fillId="0" borderId="0" xfId="0" applyFont="1"/>
    <xf numFmtId="165" fontId="2" fillId="0" borderId="0" xfId="0" applyNumberFormat="1" applyFont="1"/>
    <xf numFmtId="1" fontId="2" fillId="0" borderId="0" xfId="0" applyNumberFormat="1" applyFont="1"/>
    <xf numFmtId="44" fontId="2" fillId="0" borderId="0" xfId="0" applyNumberFormat="1" applyFont="1"/>
    <xf numFmtId="0" fontId="2" fillId="0" borderId="0" xfId="0" applyFont="1" applyAlignment="1">
      <alignment wrapText="1"/>
    </xf>
    <xf numFmtId="0" fontId="2" fillId="0" borderId="1" xfId="0" applyFont="1" applyBorder="1"/>
    <xf numFmtId="0" fontId="2" fillId="7" borderId="2" xfId="0" applyFont="1" applyFill="1" applyBorder="1" applyAlignment="1">
      <alignment horizontal="left" vertical="center"/>
    </xf>
    <xf numFmtId="0" fontId="2" fillId="7" borderId="3" xfId="0" applyFont="1" applyFill="1" applyBorder="1" applyAlignment="1">
      <alignment horizontal="left" vertical="center"/>
    </xf>
    <xf numFmtId="165" fontId="2" fillId="7" borderId="3" xfId="0" applyNumberFormat="1" applyFont="1" applyFill="1" applyBorder="1" applyAlignment="1">
      <alignment horizontal="left" vertical="center"/>
    </xf>
    <xf numFmtId="0" fontId="2" fillId="7" borderId="4" xfId="0" applyFont="1" applyFill="1" applyBorder="1" applyAlignment="1">
      <alignment wrapText="1"/>
    </xf>
    <xf numFmtId="0" fontId="2" fillId="7" borderId="39" xfId="0" applyFont="1" applyFill="1" applyBorder="1" applyAlignment="1">
      <alignment wrapText="1"/>
    </xf>
    <xf numFmtId="0" fontId="2" fillId="0" borderId="19" xfId="0" applyFont="1" applyBorder="1" applyAlignment="1">
      <alignment horizontal="left" vertical="center"/>
    </xf>
    <xf numFmtId="0" fontId="2" fillId="6" borderId="20" xfId="0" applyFont="1" applyFill="1" applyBorder="1" applyAlignment="1">
      <alignment horizontal="left" vertical="center"/>
    </xf>
    <xf numFmtId="44" fontId="2" fillId="6" borderId="24" xfId="1" applyFont="1" applyFill="1" applyBorder="1" applyAlignment="1">
      <alignment horizontal="left" vertical="center"/>
    </xf>
    <xf numFmtId="44" fontId="2" fillId="6" borderId="48" xfId="1" applyFont="1" applyFill="1" applyBorder="1" applyAlignment="1">
      <alignment horizontal="left" vertical="center"/>
    </xf>
    <xf numFmtId="0" fontId="2" fillId="6" borderId="17" xfId="0" applyFont="1" applyFill="1" applyBorder="1" applyAlignment="1">
      <alignment horizontal="center" vertical="center"/>
    </xf>
    <xf numFmtId="44" fontId="2" fillId="0" borderId="10" xfId="1" applyFont="1" applyFill="1" applyBorder="1" applyAlignment="1">
      <alignment horizontal="left" vertical="center"/>
    </xf>
    <xf numFmtId="165" fontId="2" fillId="0" borderId="23" xfId="0" applyNumberFormat="1" applyFont="1" applyBorder="1" applyAlignment="1">
      <alignment horizontal="left" vertical="center"/>
    </xf>
    <xf numFmtId="44" fontId="2" fillId="0" borderId="23" xfId="0" applyNumberFormat="1" applyFont="1" applyBorder="1" applyAlignment="1">
      <alignment horizontal="left" vertical="center"/>
    </xf>
    <xf numFmtId="0" fontId="2" fillId="6" borderId="36" xfId="0" applyFont="1" applyFill="1" applyBorder="1" applyAlignment="1">
      <alignment wrapText="1"/>
    </xf>
    <xf numFmtId="0" fontId="2" fillId="0" borderId="22" xfId="0" applyFont="1" applyBorder="1" applyAlignment="1">
      <alignment horizontal="left" vertical="center"/>
    </xf>
    <xf numFmtId="0" fontId="2" fillId="6" borderId="10" xfId="0" applyFont="1" applyFill="1" applyBorder="1" applyAlignment="1">
      <alignment horizontal="center" vertical="center"/>
    </xf>
    <xf numFmtId="0" fontId="2" fillId="7" borderId="1" xfId="0" applyFont="1" applyFill="1" applyBorder="1" applyAlignment="1">
      <alignment horizontal="left" vertical="center"/>
    </xf>
    <xf numFmtId="165" fontId="2" fillId="7" borderId="1" xfId="0" applyNumberFormat="1" applyFont="1" applyFill="1" applyBorder="1" applyAlignment="1">
      <alignment horizontal="left" vertical="center"/>
    </xf>
    <xf numFmtId="0" fontId="2" fillId="7" borderId="6" xfId="0" applyFont="1" applyFill="1" applyBorder="1" applyAlignment="1">
      <alignment wrapText="1"/>
    </xf>
    <xf numFmtId="0" fontId="2" fillId="0" borderId="1" xfId="0" applyFont="1" applyBorder="1" applyAlignment="1">
      <alignment wrapText="1"/>
    </xf>
    <xf numFmtId="0" fontId="2" fillId="7" borderId="7" xfId="0" applyFont="1" applyFill="1" applyBorder="1" applyAlignment="1">
      <alignment horizontal="left" vertical="center"/>
    </xf>
    <xf numFmtId="0" fontId="2" fillId="7" borderId="8" xfId="0" applyFont="1" applyFill="1" applyBorder="1" applyAlignment="1">
      <alignment horizontal="left" vertical="center"/>
    </xf>
    <xf numFmtId="165" fontId="2" fillId="7" borderId="8" xfId="0" applyNumberFormat="1" applyFont="1" applyFill="1" applyBorder="1" applyAlignment="1">
      <alignment horizontal="left" vertical="center"/>
    </xf>
    <xf numFmtId="1" fontId="2" fillId="7" borderId="8" xfId="0" applyNumberFormat="1" applyFont="1" applyFill="1" applyBorder="1" applyAlignment="1">
      <alignment horizontal="left" vertical="center"/>
    </xf>
    <xf numFmtId="0" fontId="2" fillId="7" borderId="9" xfId="0" applyFont="1" applyFill="1" applyBorder="1" applyAlignment="1">
      <alignment wrapText="1"/>
    </xf>
    <xf numFmtId="44" fontId="2" fillId="6" borderId="24" xfId="1" applyFont="1" applyFill="1" applyBorder="1" applyAlignment="1">
      <alignment horizontal="center" vertical="center"/>
    </xf>
    <xf numFmtId="44" fontId="2" fillId="6" borderId="48" xfId="1" applyFont="1" applyFill="1" applyBorder="1" applyAlignment="1">
      <alignment horizontal="center" vertical="center"/>
    </xf>
    <xf numFmtId="0" fontId="2" fillId="7" borderId="14" xfId="0" applyFont="1" applyFill="1" applyBorder="1" applyAlignment="1">
      <alignment horizontal="left" vertical="center"/>
    </xf>
    <xf numFmtId="0" fontId="2" fillId="7" borderId="16" xfId="0" applyFont="1" applyFill="1" applyBorder="1" applyAlignment="1">
      <alignment horizontal="left" vertical="center"/>
    </xf>
    <xf numFmtId="165" fontId="2" fillId="7" borderId="16" xfId="0" applyNumberFormat="1" applyFont="1" applyFill="1" applyBorder="1" applyAlignment="1">
      <alignment horizontal="left" vertical="center"/>
    </xf>
    <xf numFmtId="0" fontId="2" fillId="6" borderId="29" xfId="0" applyFont="1" applyFill="1" applyBorder="1" applyAlignment="1">
      <alignment horizontal="center" vertical="center"/>
    </xf>
    <xf numFmtId="0" fontId="2" fillId="6" borderId="26" xfId="0" applyFont="1" applyFill="1" applyBorder="1" applyAlignment="1">
      <alignment horizontal="left" vertical="center"/>
    </xf>
    <xf numFmtId="44" fontId="2" fillId="0" borderId="10" xfId="1" applyFont="1" applyFill="1" applyBorder="1" applyAlignment="1">
      <alignment horizontal="center" vertical="center"/>
    </xf>
    <xf numFmtId="165" fontId="2" fillId="6" borderId="10" xfId="0" applyNumberFormat="1" applyFont="1" applyFill="1" applyBorder="1" applyAlignment="1">
      <alignment horizontal="center" vertical="center"/>
    </xf>
    <xf numFmtId="0" fontId="2" fillId="0" borderId="10" xfId="0" applyFont="1" applyBorder="1" applyAlignment="1">
      <alignment horizontal="center" vertical="center"/>
    </xf>
    <xf numFmtId="1" fontId="2" fillId="7" borderId="1" xfId="0" applyNumberFormat="1" applyFont="1" applyFill="1" applyBorder="1" applyAlignment="1">
      <alignment horizontal="left" vertical="center"/>
    </xf>
    <xf numFmtId="0" fontId="2" fillId="0" borderId="1" xfId="0" applyFont="1" applyBorder="1" applyAlignment="1">
      <alignment horizontal="left" vertical="center"/>
    </xf>
    <xf numFmtId="165" fontId="2" fillId="0" borderId="1" xfId="0" applyNumberFormat="1" applyFont="1" applyBorder="1" applyAlignment="1">
      <alignment horizontal="left" vertical="center"/>
    </xf>
    <xf numFmtId="1" fontId="2" fillId="0" borderId="1" xfId="0" applyNumberFormat="1" applyFont="1" applyBorder="1" applyAlignment="1">
      <alignment horizontal="left" vertical="center"/>
    </xf>
    <xf numFmtId="39" fontId="2" fillId="0" borderId="1" xfId="0" applyNumberFormat="1" applyFont="1" applyBorder="1" applyAlignment="1">
      <alignment horizontal="left" vertical="center"/>
    </xf>
    <xf numFmtId="44" fontId="2" fillId="0" borderId="1" xfId="0" applyNumberFormat="1" applyFont="1" applyBorder="1"/>
    <xf numFmtId="0" fontId="2" fillId="9" borderId="7" xfId="0" applyFont="1" applyFill="1" applyBorder="1" applyAlignment="1">
      <alignment horizontal="left" vertical="center" wrapText="1"/>
    </xf>
    <xf numFmtId="0" fontId="11" fillId="0" borderId="1" xfId="0" applyFont="1" applyBorder="1" applyAlignment="1">
      <alignment horizontal="center" vertical="center" wrapText="1"/>
    </xf>
    <xf numFmtId="0" fontId="23" fillId="0" borderId="1" xfId="0" applyFont="1" applyBorder="1" applyAlignment="1">
      <alignment horizontal="center" vertical="center"/>
    </xf>
    <xf numFmtId="0" fontId="13" fillId="0" borderId="0" xfId="0" applyFont="1" applyAlignment="1">
      <alignment horizontal="left" vertical="center"/>
    </xf>
    <xf numFmtId="0" fontId="2" fillId="9" borderId="5" xfId="0" applyFont="1" applyFill="1" applyBorder="1" applyAlignment="1">
      <alignment horizontal="left" vertical="center" wrapText="1"/>
    </xf>
    <xf numFmtId="0" fontId="2" fillId="9" borderId="8" xfId="0" applyFont="1" applyFill="1" applyBorder="1" applyAlignment="1">
      <alignment horizontal="left" vertical="center" wrapText="1"/>
    </xf>
    <xf numFmtId="0" fontId="11" fillId="9" borderId="1" xfId="0" applyFont="1" applyFill="1" applyBorder="1" applyAlignment="1">
      <alignment horizontal="left" vertical="center"/>
    </xf>
    <xf numFmtId="0" fontId="13" fillId="7" borderId="1" xfId="0" applyFont="1" applyFill="1" applyBorder="1" applyAlignment="1">
      <alignment horizontal="center" vertical="center"/>
    </xf>
    <xf numFmtId="0" fontId="11" fillId="9" borderId="1" xfId="0" applyFont="1" applyFill="1" applyBorder="1" applyAlignment="1">
      <alignment horizontal="left" vertical="center" wrapText="1"/>
    </xf>
    <xf numFmtId="0" fontId="8" fillId="5" borderId="14" xfId="0" applyFont="1" applyFill="1" applyBorder="1" applyAlignment="1">
      <alignment vertical="center"/>
    </xf>
    <xf numFmtId="0" fontId="8" fillId="5" borderId="16" xfId="0" applyFont="1" applyFill="1" applyBorder="1" applyAlignment="1">
      <alignment vertical="center"/>
    </xf>
    <xf numFmtId="0" fontId="8" fillId="5" borderId="15" xfId="0" applyFont="1" applyFill="1" applyBorder="1" applyAlignment="1">
      <alignment vertical="center"/>
    </xf>
    <xf numFmtId="0" fontId="2" fillId="7" borderId="52" xfId="0" applyFont="1" applyFill="1" applyBorder="1" applyAlignment="1">
      <alignment wrapText="1"/>
    </xf>
    <xf numFmtId="1" fontId="2" fillId="7" borderId="15" xfId="0" applyNumberFormat="1" applyFont="1" applyFill="1" applyBorder="1" applyAlignment="1">
      <alignment horizontal="left" vertical="center"/>
    </xf>
    <xf numFmtId="1" fontId="2" fillId="7" borderId="15" xfId="1" applyNumberFormat="1" applyFont="1" applyFill="1" applyBorder="1" applyAlignment="1">
      <alignment horizontal="center" vertical="center"/>
    </xf>
    <xf numFmtId="0" fontId="11" fillId="7" borderId="6" xfId="0" applyFont="1" applyFill="1" applyBorder="1" applyAlignment="1">
      <alignment horizontal="left" vertical="center"/>
    </xf>
    <xf numFmtId="0" fontId="11" fillId="7" borderId="9" xfId="0" applyFont="1" applyFill="1" applyBorder="1" applyAlignment="1">
      <alignment horizontal="left" vertical="center"/>
    </xf>
    <xf numFmtId="0" fontId="2" fillId="7" borderId="5" xfId="0" applyFont="1" applyFill="1" applyBorder="1" applyAlignment="1">
      <alignment horizontal="left" vertical="center"/>
    </xf>
    <xf numFmtId="0" fontId="2" fillId="0" borderId="25" xfId="0" applyFont="1" applyBorder="1" applyAlignment="1">
      <alignment horizontal="left" vertical="center"/>
    </xf>
    <xf numFmtId="0" fontId="2" fillId="6" borderId="53" xfId="0" applyFont="1" applyFill="1" applyBorder="1" applyAlignment="1">
      <alignment horizontal="left" vertical="center"/>
    </xf>
    <xf numFmtId="44" fontId="2" fillId="6" borderId="41" xfId="1" applyFont="1" applyFill="1" applyBorder="1" applyAlignment="1">
      <alignment horizontal="left" vertical="center"/>
    </xf>
    <xf numFmtId="44" fontId="2" fillId="6" borderId="54" xfId="1" applyFont="1" applyFill="1" applyBorder="1" applyAlignment="1">
      <alignment horizontal="left" vertical="center"/>
    </xf>
    <xf numFmtId="0" fontId="2" fillId="6" borderId="53" xfId="0" applyFont="1" applyFill="1" applyBorder="1" applyAlignment="1">
      <alignment horizontal="center" vertical="center"/>
    </xf>
    <xf numFmtId="44" fontId="2" fillId="0" borderId="53" xfId="1" applyFont="1" applyFill="1" applyBorder="1" applyAlignment="1">
      <alignment horizontal="left" vertical="center"/>
    </xf>
    <xf numFmtId="165" fontId="2" fillId="0" borderId="28" xfId="0" applyNumberFormat="1" applyFont="1" applyBorder="1" applyAlignment="1">
      <alignment horizontal="left" vertical="center"/>
    </xf>
    <xf numFmtId="0" fontId="2" fillId="6" borderId="40" xfId="0" applyFont="1" applyFill="1" applyBorder="1" applyAlignment="1">
      <alignment wrapText="1"/>
    </xf>
    <xf numFmtId="0" fontId="2" fillId="6" borderId="35" xfId="0" applyFont="1" applyFill="1" applyBorder="1" applyAlignment="1">
      <alignment horizontal="left" vertical="center"/>
    </xf>
    <xf numFmtId="44" fontId="2" fillId="6" borderId="41" xfId="1" applyFont="1" applyFill="1" applyBorder="1" applyAlignment="1">
      <alignment horizontal="center" vertical="center"/>
    </xf>
    <xf numFmtId="44" fontId="2" fillId="6" borderId="54" xfId="1" applyFont="1" applyFill="1" applyBorder="1" applyAlignment="1">
      <alignment horizontal="center" vertical="center"/>
    </xf>
    <xf numFmtId="0" fontId="2" fillId="6" borderId="35" xfId="0" applyFont="1" applyFill="1" applyBorder="1" applyAlignment="1">
      <alignment horizontal="center" vertical="center"/>
    </xf>
    <xf numFmtId="0" fontId="2" fillId="6" borderId="55" xfId="0" applyFont="1" applyFill="1" applyBorder="1" applyAlignment="1">
      <alignment horizontal="center" vertical="center"/>
    </xf>
    <xf numFmtId="0" fontId="2" fillId="6" borderId="56" xfId="0" applyFont="1" applyFill="1" applyBorder="1" applyAlignment="1">
      <alignment horizontal="left" vertical="center"/>
    </xf>
    <xf numFmtId="44" fontId="2" fillId="0" borderId="53" xfId="1" applyFont="1" applyFill="1" applyBorder="1" applyAlignment="1">
      <alignment horizontal="center" vertical="center"/>
    </xf>
    <xf numFmtId="165" fontId="2" fillId="6" borderId="53" xfId="0" applyNumberFormat="1" applyFont="1" applyFill="1" applyBorder="1" applyAlignment="1">
      <alignment horizontal="center" vertical="center"/>
    </xf>
    <xf numFmtId="0" fontId="2" fillId="0" borderId="53" xfId="0" applyFont="1" applyBorder="1" applyAlignment="1">
      <alignment horizontal="center" vertical="center"/>
    </xf>
    <xf numFmtId="44" fontId="2" fillId="0" borderId="28" xfId="0" applyNumberFormat="1" applyFont="1" applyBorder="1" applyAlignment="1">
      <alignment horizontal="left" vertical="center"/>
    </xf>
    <xf numFmtId="0" fontId="11" fillId="6" borderId="28" xfId="0" applyFont="1" applyFill="1" applyBorder="1" applyAlignment="1">
      <alignment horizontal="left" vertical="center"/>
    </xf>
    <xf numFmtId="0" fontId="13" fillId="0" borderId="39" xfId="0" applyFont="1" applyBorder="1" applyAlignment="1">
      <alignment horizontal="center" vertical="center"/>
    </xf>
    <xf numFmtId="44" fontId="11" fillId="0" borderId="36" xfId="0" applyNumberFormat="1" applyFont="1" applyBorder="1" applyAlignment="1">
      <alignment horizontal="center" vertical="center"/>
    </xf>
    <xf numFmtId="44" fontId="11" fillId="0" borderId="44" xfId="0" applyNumberFormat="1" applyFont="1" applyBorder="1" applyAlignment="1">
      <alignment horizontal="center" vertical="center"/>
    </xf>
    <xf numFmtId="0" fontId="13" fillId="0" borderId="23" xfId="0" applyFont="1" applyBorder="1" applyAlignment="1">
      <alignment horizontal="center" vertical="center"/>
    </xf>
    <xf numFmtId="44" fontId="11" fillId="6" borderId="23" xfId="1" applyFont="1" applyFill="1" applyBorder="1" applyAlignment="1">
      <alignment horizontal="center" vertical="center"/>
    </xf>
    <xf numFmtId="44" fontId="11" fillId="0" borderId="13" xfId="0" applyNumberFormat="1" applyFont="1" applyBorder="1" applyAlignment="1">
      <alignment horizontal="center" vertical="center"/>
    </xf>
    <xf numFmtId="9" fontId="11" fillId="0" borderId="13" xfId="2" applyFont="1" applyBorder="1" applyAlignment="1">
      <alignment horizontal="center" vertical="center"/>
    </xf>
    <xf numFmtId="0" fontId="42" fillId="0" borderId="1" xfId="0" applyFont="1" applyBorder="1" applyAlignment="1">
      <alignment horizontal="center" vertical="center"/>
    </xf>
    <xf numFmtId="0" fontId="2" fillId="0" borderId="1" xfId="0" applyFont="1" applyBorder="1" applyAlignment="1">
      <alignment horizontal="center" vertical="center" wrapText="1"/>
    </xf>
    <xf numFmtId="1" fontId="2" fillId="7" borderId="6" xfId="0" applyNumberFormat="1" applyFont="1" applyFill="1" applyBorder="1" applyAlignment="1">
      <alignment horizontal="left" vertical="center"/>
    </xf>
    <xf numFmtId="0" fontId="14" fillId="7" borderId="7" xfId="0" applyFont="1" applyFill="1" applyBorder="1" applyAlignment="1">
      <alignment horizontal="center" vertical="center"/>
    </xf>
    <xf numFmtId="0" fontId="14" fillId="7" borderId="8" xfId="0" applyFont="1" applyFill="1" applyBorder="1" applyAlignment="1">
      <alignment horizontal="center" vertical="center"/>
    </xf>
    <xf numFmtId="0" fontId="14" fillId="7" borderId="9" xfId="0" applyFont="1" applyFill="1" applyBorder="1" applyAlignment="1">
      <alignment horizontal="center" vertical="center"/>
    </xf>
    <xf numFmtId="44" fontId="11" fillId="7" borderId="41" xfId="0" applyNumberFormat="1" applyFont="1" applyFill="1" applyBorder="1" applyAlignment="1">
      <alignment horizontal="center" vertical="center"/>
    </xf>
    <xf numFmtId="0" fontId="11" fillId="7" borderId="15" xfId="0" applyFont="1" applyFill="1" applyBorder="1" applyAlignment="1">
      <alignment horizontal="left" vertical="center"/>
    </xf>
    <xf numFmtId="0" fontId="13" fillId="0" borderId="11" xfId="0" applyFont="1" applyBorder="1" applyAlignment="1">
      <alignment horizontal="center" vertical="center"/>
    </xf>
    <xf numFmtId="39" fontId="11" fillId="7" borderId="62" xfId="0" applyNumberFormat="1" applyFont="1" applyFill="1" applyBorder="1" applyAlignment="1">
      <alignment horizontal="left" vertical="center" wrapText="1"/>
    </xf>
    <xf numFmtId="0" fontId="13" fillId="0" borderId="57" xfId="0" applyFont="1" applyBorder="1" applyAlignment="1">
      <alignment vertical="center"/>
    </xf>
    <xf numFmtId="0" fontId="13" fillId="0" borderId="58" xfId="0" applyFont="1" applyBorder="1" applyAlignment="1">
      <alignment horizontal="center" vertical="center"/>
    </xf>
    <xf numFmtId="44" fontId="11" fillId="7" borderId="7" xfId="0" applyNumberFormat="1" applyFont="1" applyFill="1" applyBorder="1" applyAlignment="1">
      <alignment horizontal="center" vertical="center"/>
    </xf>
    <xf numFmtId="0" fontId="13" fillId="0" borderId="39" xfId="0" applyFont="1" applyBorder="1" applyAlignment="1">
      <alignment horizontal="left" vertical="center" wrapText="1"/>
    </xf>
    <xf numFmtId="39" fontId="11" fillId="7" borderId="40" xfId="0" applyNumberFormat="1" applyFont="1" applyFill="1" applyBorder="1" applyAlignment="1">
      <alignment horizontal="left" vertical="center" wrapText="1"/>
    </xf>
    <xf numFmtId="39" fontId="11" fillId="6" borderId="31" xfId="0" applyNumberFormat="1" applyFont="1" applyFill="1" applyBorder="1" applyAlignment="1">
      <alignment horizontal="left" vertical="center" wrapText="1"/>
    </xf>
    <xf numFmtId="0" fontId="13" fillId="7" borderId="1" xfId="0" applyFont="1" applyFill="1" applyBorder="1" applyAlignment="1">
      <alignment horizontal="left" vertical="center" wrapText="1"/>
    </xf>
    <xf numFmtId="39" fontId="11" fillId="7" borderId="31" xfId="0" applyNumberFormat="1" applyFont="1" applyFill="1" applyBorder="1" applyAlignment="1">
      <alignment horizontal="left" vertical="center" wrapText="1"/>
    </xf>
    <xf numFmtId="0" fontId="13" fillId="0" borderId="46" xfId="0" applyFont="1" applyBorder="1" applyAlignment="1">
      <alignment horizontal="center" vertical="center"/>
    </xf>
    <xf numFmtId="167" fontId="11" fillId="6" borderId="18" xfId="0" applyNumberFormat="1" applyFont="1" applyFill="1" applyBorder="1" applyAlignment="1">
      <alignment horizontal="left" vertical="center"/>
    </xf>
    <xf numFmtId="167" fontId="11" fillId="6" borderId="58" xfId="0" applyNumberFormat="1" applyFont="1" applyFill="1" applyBorder="1" applyAlignment="1">
      <alignment horizontal="left" vertical="center"/>
    </xf>
    <xf numFmtId="0" fontId="13" fillId="7" borderId="36" xfId="0" applyFont="1" applyFill="1" applyBorder="1" applyAlignment="1">
      <alignment horizontal="left" vertical="center" wrapText="1"/>
    </xf>
    <xf numFmtId="0" fontId="13" fillId="6" borderId="36" xfId="0" applyFont="1" applyFill="1" applyBorder="1" applyAlignment="1">
      <alignment horizontal="left" vertical="center" wrapText="1"/>
    </xf>
    <xf numFmtId="0" fontId="13" fillId="6" borderId="40" xfId="0" applyFont="1" applyFill="1" applyBorder="1" applyAlignment="1">
      <alignment horizontal="left" vertical="center" wrapText="1"/>
    </xf>
    <xf numFmtId="0" fontId="13" fillId="0" borderId="21" xfId="0" applyFont="1" applyBorder="1" applyAlignment="1">
      <alignment horizontal="left" vertical="center"/>
    </xf>
    <xf numFmtId="44" fontId="11" fillId="6" borderId="46" xfId="1" applyFont="1" applyFill="1" applyBorder="1" applyAlignment="1">
      <alignment horizontal="center" vertical="center"/>
    </xf>
    <xf numFmtId="44" fontId="22" fillId="6" borderId="46" xfId="1" applyFont="1" applyFill="1" applyBorder="1" applyAlignment="1">
      <alignment horizontal="center" vertical="center"/>
    </xf>
    <xf numFmtId="44" fontId="11" fillId="6" borderId="58" xfId="1" applyFont="1" applyFill="1" applyBorder="1" applyAlignment="1">
      <alignment horizontal="center" vertical="center"/>
    </xf>
    <xf numFmtId="0" fontId="11" fillId="6" borderId="36" xfId="0" applyFont="1" applyFill="1" applyBorder="1" applyAlignment="1">
      <alignment horizontal="left" vertical="center"/>
    </xf>
    <xf numFmtId="0" fontId="16" fillId="6" borderId="40" xfId="0" applyFont="1" applyFill="1" applyBorder="1" applyAlignment="1">
      <alignment horizontal="center"/>
    </xf>
    <xf numFmtId="39" fontId="11" fillId="6" borderId="36" xfId="0" applyNumberFormat="1" applyFont="1" applyFill="1" applyBorder="1" applyAlignment="1">
      <alignment horizontal="left" vertical="center" wrapText="1"/>
    </xf>
    <xf numFmtId="39" fontId="11" fillId="6" borderId="40" xfId="0" applyNumberFormat="1" applyFont="1" applyFill="1" applyBorder="1" applyAlignment="1">
      <alignment horizontal="left" vertical="center" wrapText="1"/>
    </xf>
    <xf numFmtId="44" fontId="11" fillId="0" borderId="58" xfId="0" applyNumberFormat="1" applyFont="1" applyBorder="1" applyAlignment="1">
      <alignment horizontal="center" vertical="center"/>
    </xf>
    <xf numFmtId="44" fontId="11" fillId="0" borderId="46" xfId="0" applyNumberFormat="1" applyFont="1" applyBorder="1" applyAlignment="1">
      <alignment horizontal="center" vertical="center"/>
    </xf>
    <xf numFmtId="44" fontId="11" fillId="0" borderId="46" xfId="1" applyFont="1" applyBorder="1" applyAlignment="1">
      <alignment horizontal="center" vertical="center"/>
    </xf>
    <xf numFmtId="44" fontId="11" fillId="0" borderId="58" xfId="1" applyFont="1" applyBorder="1" applyAlignment="1">
      <alignment horizontal="center" vertical="center"/>
    </xf>
    <xf numFmtId="0" fontId="11" fillId="9" borderId="19" xfId="0" applyFont="1" applyFill="1" applyBorder="1" applyAlignment="1">
      <alignment horizontal="left" vertical="center" wrapText="1"/>
    </xf>
    <xf numFmtId="0" fontId="13" fillId="8" borderId="21" xfId="0" applyFont="1" applyFill="1" applyBorder="1" applyAlignment="1">
      <alignment horizontal="left" vertical="center"/>
    </xf>
    <xf numFmtId="0" fontId="11" fillId="9" borderId="22" xfId="0" applyFont="1" applyFill="1" applyBorder="1" applyAlignment="1">
      <alignment horizontal="left" vertical="center"/>
    </xf>
    <xf numFmtId="166" fontId="11" fillId="10" borderId="23" xfId="2" applyNumberFormat="1" applyFont="1" applyFill="1" applyBorder="1" applyAlignment="1">
      <alignment horizontal="left" vertical="center" wrapText="1"/>
    </xf>
    <xf numFmtId="0" fontId="11" fillId="9" borderId="25" xfId="0" applyFont="1" applyFill="1" applyBorder="1" applyAlignment="1">
      <alignment horizontal="left" vertical="center"/>
    </xf>
    <xf numFmtId="166" fontId="2" fillId="10" borderId="28" xfId="2" applyNumberFormat="1" applyFont="1" applyFill="1" applyBorder="1" applyAlignment="1">
      <alignment horizontal="left" vertical="center" wrapText="1"/>
    </xf>
    <xf numFmtId="0" fontId="11" fillId="9" borderId="19" xfId="0" applyFont="1" applyFill="1" applyBorder="1" applyAlignment="1">
      <alignment horizontal="left" vertical="top" wrapText="1"/>
    </xf>
    <xf numFmtId="0" fontId="13" fillId="9" borderId="21" xfId="0" applyFont="1" applyFill="1" applyBorder="1" applyAlignment="1">
      <alignment horizontal="left" vertical="center"/>
    </xf>
    <xf numFmtId="0" fontId="11" fillId="9" borderId="25" xfId="0" applyFont="1" applyFill="1" applyBorder="1" applyAlignment="1">
      <alignment horizontal="left" vertical="top" wrapText="1"/>
    </xf>
    <xf numFmtId="44" fontId="2" fillId="10" borderId="28" xfId="1" applyFont="1" applyFill="1" applyBorder="1" applyAlignment="1">
      <alignment horizontal="left" wrapText="1"/>
    </xf>
    <xf numFmtId="165" fontId="11" fillId="9" borderId="1" xfId="0" applyNumberFormat="1" applyFont="1" applyFill="1" applyBorder="1" applyAlignment="1">
      <alignment horizontal="left" vertical="center" wrapText="1"/>
    </xf>
    <xf numFmtId="0" fontId="11" fillId="9" borderId="1" xfId="0" applyFont="1" applyFill="1" applyBorder="1" applyAlignment="1">
      <alignment horizontal="left"/>
    </xf>
    <xf numFmtId="0" fontId="11" fillId="9" borderId="6" xfId="0" applyFont="1" applyFill="1" applyBorder="1" applyAlignment="1">
      <alignment horizontal="left"/>
    </xf>
    <xf numFmtId="165" fontId="2" fillId="9" borderId="8" xfId="0" applyNumberFormat="1" applyFont="1" applyFill="1" applyBorder="1" applyAlignment="1">
      <alignment horizontal="left" vertical="center" wrapText="1"/>
    </xf>
    <xf numFmtId="0" fontId="11" fillId="9" borderId="8" xfId="0" applyFont="1" applyFill="1" applyBorder="1" applyAlignment="1">
      <alignment horizontal="left"/>
    </xf>
    <xf numFmtId="0" fontId="11" fillId="9" borderId="9" xfId="0" applyFont="1" applyFill="1" applyBorder="1" applyAlignment="1">
      <alignment horizontal="left"/>
    </xf>
    <xf numFmtId="0" fontId="11" fillId="9" borderId="6" xfId="0" applyFont="1" applyFill="1" applyBorder="1" applyAlignment="1">
      <alignment horizontal="left" vertical="center"/>
    </xf>
    <xf numFmtId="0" fontId="11" fillId="0" borderId="0" xfId="0" applyFont="1" applyAlignment="1">
      <alignment vertical="center"/>
    </xf>
    <xf numFmtId="44" fontId="2" fillId="0" borderId="35" xfId="1" applyFont="1" applyFill="1" applyBorder="1" applyAlignment="1">
      <alignment horizontal="center" vertical="center"/>
    </xf>
    <xf numFmtId="44" fontId="2" fillId="0" borderId="10" xfId="1" applyFont="1" applyBorder="1" applyAlignment="1">
      <alignment horizontal="center" vertical="center"/>
    </xf>
    <xf numFmtId="39" fontId="11" fillId="7" borderId="61" xfId="0" applyNumberFormat="1" applyFont="1" applyFill="1" applyBorder="1" applyAlignment="1">
      <alignment horizontal="left" vertical="center" wrapText="1"/>
    </xf>
    <xf numFmtId="44" fontId="2" fillId="6" borderId="63" xfId="1" applyFont="1" applyFill="1" applyBorder="1" applyAlignment="1">
      <alignment horizontal="center" vertical="center"/>
    </xf>
    <xf numFmtId="0" fontId="11" fillId="0" borderId="0" xfId="0" applyFont="1" applyAlignment="1">
      <alignment horizontal="center"/>
    </xf>
    <xf numFmtId="0" fontId="4" fillId="3" borderId="11" xfId="0" applyFont="1" applyFill="1" applyBorder="1" applyAlignment="1">
      <alignment horizontal="right" vertical="center"/>
    </xf>
    <xf numFmtId="0" fontId="25" fillId="11" borderId="26" xfId="0" applyFont="1" applyFill="1" applyBorder="1"/>
    <xf numFmtId="0" fontId="25" fillId="11" borderId="29" xfId="0" applyFont="1" applyFill="1" applyBorder="1"/>
    <xf numFmtId="0" fontId="25" fillId="11" borderId="20" xfId="0" applyFont="1" applyFill="1" applyBorder="1"/>
    <xf numFmtId="0" fontId="25" fillId="11" borderId="17" xfId="0" applyFont="1" applyFill="1" applyBorder="1"/>
    <xf numFmtId="49" fontId="11" fillId="0" borderId="27" xfId="0" applyNumberFormat="1" applyFont="1" applyBorder="1" applyAlignment="1">
      <alignment horizontal="center"/>
    </xf>
    <xf numFmtId="49" fontId="11" fillId="0" borderId="28" xfId="0" applyNumberFormat="1" applyFont="1" applyBorder="1" applyAlignment="1">
      <alignment horizontal="center"/>
    </xf>
    <xf numFmtId="0" fontId="15" fillId="5" borderId="14" xfId="0" applyFont="1" applyFill="1" applyBorder="1" applyAlignment="1">
      <alignment horizontal="center" vertical="center"/>
    </xf>
    <xf numFmtId="0" fontId="15" fillId="5" borderId="16" xfId="0" applyFont="1" applyFill="1" applyBorder="1" applyAlignment="1">
      <alignment horizontal="center" vertical="center"/>
    </xf>
    <xf numFmtId="0" fontId="15" fillId="5" borderId="15" xfId="0" applyFont="1" applyFill="1" applyBorder="1" applyAlignment="1">
      <alignment horizontal="center" vertical="center"/>
    </xf>
    <xf numFmtId="0" fontId="18" fillId="3" borderId="7" xfId="0" applyFont="1" applyFill="1" applyBorder="1" applyAlignment="1">
      <alignment horizontal="right" vertical="center"/>
    </xf>
    <xf numFmtId="0" fontId="18" fillId="3" borderId="9" xfId="0" applyFont="1" applyFill="1" applyBorder="1" applyAlignment="1">
      <alignment horizontal="right" vertical="center"/>
    </xf>
    <xf numFmtId="0" fontId="15" fillId="3" borderId="7" xfId="0" applyFont="1" applyFill="1" applyBorder="1" applyAlignment="1">
      <alignment horizontal="right" vertical="center"/>
    </xf>
    <xf numFmtId="0" fontId="15" fillId="3" borderId="8" xfId="0" applyFont="1" applyFill="1" applyBorder="1" applyAlignment="1">
      <alignment horizontal="right" vertical="center"/>
    </xf>
    <xf numFmtId="0" fontId="15" fillId="3" borderId="41" xfId="0" applyFont="1" applyFill="1" applyBorder="1" applyAlignment="1">
      <alignment horizontal="right" vertical="center"/>
    </xf>
    <xf numFmtId="0" fontId="15" fillId="3" borderId="44" xfId="0" applyFont="1" applyFill="1" applyBorder="1" applyAlignment="1">
      <alignment horizontal="right" vertical="center"/>
    </xf>
    <xf numFmtId="0" fontId="13" fillId="7" borderId="5" xfId="0" applyFont="1" applyFill="1" applyBorder="1" applyAlignment="1">
      <alignment horizontal="center" vertical="center"/>
    </xf>
    <xf numFmtId="0" fontId="13" fillId="7" borderId="6" xfId="0" applyFont="1" applyFill="1" applyBorder="1" applyAlignment="1">
      <alignment horizontal="center" vertical="center"/>
    </xf>
    <xf numFmtId="0" fontId="11" fillId="7" borderId="46" xfId="0" applyFont="1" applyFill="1" applyBorder="1" applyAlignment="1">
      <alignment horizontal="center"/>
    </xf>
    <xf numFmtId="0" fontId="11" fillId="7" borderId="32" xfId="0" applyFont="1" applyFill="1" applyBorder="1" applyAlignment="1">
      <alignment horizontal="center"/>
    </xf>
    <xf numFmtId="0" fontId="18" fillId="3" borderId="5" xfId="0" applyFont="1" applyFill="1" applyBorder="1" applyAlignment="1">
      <alignment horizontal="center" vertical="center"/>
    </xf>
    <xf numFmtId="0" fontId="18" fillId="3" borderId="1" xfId="0" applyFont="1" applyFill="1" applyBorder="1" applyAlignment="1">
      <alignment horizontal="center" vertical="center"/>
    </xf>
    <xf numFmtId="0" fontId="18" fillId="3" borderId="6" xfId="0" applyFont="1" applyFill="1" applyBorder="1" applyAlignment="1">
      <alignment horizontal="center" vertical="center"/>
    </xf>
    <xf numFmtId="0" fontId="12" fillId="2" borderId="14" xfId="0" applyFont="1" applyFill="1" applyBorder="1" applyAlignment="1">
      <alignment horizontal="center" vertical="center"/>
    </xf>
    <xf numFmtId="0" fontId="12" fillId="2" borderId="16" xfId="0" applyFont="1" applyFill="1" applyBorder="1" applyAlignment="1">
      <alignment horizontal="center" vertical="center"/>
    </xf>
    <xf numFmtId="0" fontId="12" fillId="2" borderId="15" xfId="0" applyFont="1" applyFill="1" applyBorder="1" applyAlignment="1">
      <alignment horizontal="center" vertical="center"/>
    </xf>
    <xf numFmtId="0" fontId="13" fillId="7" borderId="46" xfId="0" applyFont="1" applyFill="1" applyBorder="1" applyAlignment="1">
      <alignment horizontal="center" vertical="center"/>
    </xf>
    <xf numFmtId="0" fontId="13" fillId="7" borderId="32" xfId="0" applyFont="1" applyFill="1" applyBorder="1" applyAlignment="1">
      <alignment horizontal="center" vertical="center"/>
    </xf>
    <xf numFmtId="0" fontId="25" fillId="9" borderId="57" xfId="0" applyFont="1" applyFill="1" applyBorder="1" applyAlignment="1">
      <alignment horizontal="left" vertical="center" wrapText="1"/>
    </xf>
    <xf numFmtId="0" fontId="27" fillId="9" borderId="60" xfId="0" applyFont="1" applyFill="1" applyBorder="1" applyAlignment="1">
      <alignment horizontal="left" vertical="center" wrapText="1"/>
    </xf>
    <xf numFmtId="0" fontId="27" fillId="9" borderId="37" xfId="0" applyFont="1" applyFill="1" applyBorder="1" applyAlignment="1">
      <alignment horizontal="left" vertical="center" wrapText="1"/>
    </xf>
    <xf numFmtId="0" fontId="27" fillId="9" borderId="46" xfId="0" applyFont="1" applyFill="1" applyBorder="1" applyAlignment="1">
      <alignment horizontal="left" vertical="center" wrapText="1"/>
    </xf>
    <xf numFmtId="0" fontId="27" fillId="9" borderId="45" xfId="0" applyFont="1" applyFill="1" applyBorder="1" applyAlignment="1">
      <alignment horizontal="left" vertical="center" wrapText="1"/>
    </xf>
    <xf numFmtId="0" fontId="27" fillId="9" borderId="32" xfId="0" applyFont="1" applyFill="1" applyBorder="1" applyAlignment="1">
      <alignment horizontal="left" vertical="center" wrapText="1"/>
    </xf>
    <xf numFmtId="0" fontId="34" fillId="9" borderId="46" xfId="0" applyFont="1" applyFill="1" applyBorder="1" applyAlignment="1">
      <alignment horizontal="left" vertical="center" wrapText="1"/>
    </xf>
    <xf numFmtId="0" fontId="34" fillId="9" borderId="45" xfId="0" applyFont="1" applyFill="1" applyBorder="1" applyAlignment="1">
      <alignment horizontal="left" vertical="center" wrapText="1"/>
    </xf>
    <xf numFmtId="0" fontId="34" fillId="9" borderId="32" xfId="0" applyFont="1" applyFill="1" applyBorder="1" applyAlignment="1">
      <alignment horizontal="left" vertical="center" wrapText="1"/>
    </xf>
    <xf numFmtId="0" fontId="2" fillId="0" borderId="58" xfId="0" applyFont="1" applyBorder="1" applyAlignment="1">
      <alignment horizontal="left" vertical="center" wrapText="1"/>
    </xf>
    <xf numFmtId="0" fontId="2" fillId="0" borderId="59" xfId="0" applyFont="1" applyBorder="1" applyAlignment="1">
      <alignment horizontal="left" vertical="center" wrapText="1"/>
    </xf>
    <xf numFmtId="0" fontId="2" fillId="0" borderId="33" xfId="0" applyFont="1" applyBorder="1" applyAlignment="1">
      <alignment horizontal="left" vertical="center" wrapText="1"/>
    </xf>
    <xf numFmtId="0" fontId="11" fillId="7" borderId="14" xfId="0" applyFont="1" applyFill="1" applyBorder="1" applyAlignment="1">
      <alignment horizontal="center"/>
    </xf>
    <xf numFmtId="0" fontId="11" fillId="7" borderId="16" xfId="0" applyFont="1" applyFill="1" applyBorder="1" applyAlignment="1">
      <alignment horizontal="center"/>
    </xf>
    <xf numFmtId="0" fontId="11" fillId="7" borderId="15" xfId="0" applyFont="1" applyFill="1" applyBorder="1" applyAlignment="1">
      <alignment horizontal="center"/>
    </xf>
    <xf numFmtId="0" fontId="1" fillId="9" borderId="22" xfId="0" applyFont="1" applyFill="1" applyBorder="1" applyAlignment="1">
      <alignment horizontal="left" vertical="center" wrapText="1"/>
    </xf>
    <xf numFmtId="0" fontId="1" fillId="9" borderId="10" xfId="0" applyFont="1" applyFill="1" applyBorder="1" applyAlignment="1">
      <alignment horizontal="left" vertical="center" wrapText="1"/>
    </xf>
    <xf numFmtId="0" fontId="1" fillId="9" borderId="23" xfId="0" applyFont="1" applyFill="1" applyBorder="1" applyAlignment="1">
      <alignment horizontal="left" vertical="center" wrapText="1"/>
    </xf>
    <xf numFmtId="0" fontId="1" fillId="9" borderId="25" xfId="0" applyFont="1" applyFill="1" applyBorder="1" applyAlignment="1">
      <alignment horizontal="left" vertical="center" wrapText="1"/>
    </xf>
    <xf numFmtId="0" fontId="1" fillId="9" borderId="53" xfId="0" applyFont="1" applyFill="1" applyBorder="1" applyAlignment="1">
      <alignment horizontal="left" vertical="center" wrapText="1"/>
    </xf>
    <xf numFmtId="0" fontId="1" fillId="9" borderId="28" xfId="0" applyFont="1" applyFill="1" applyBorder="1" applyAlignment="1">
      <alignment horizontal="left" vertical="center" wrapText="1"/>
    </xf>
    <xf numFmtId="0" fontId="11" fillId="7" borderId="2" xfId="0" applyFont="1" applyFill="1" applyBorder="1" applyAlignment="1">
      <alignment horizontal="center"/>
    </xf>
    <xf numFmtId="0" fontId="11" fillId="7" borderId="3" xfId="0" applyFont="1" applyFill="1" applyBorder="1" applyAlignment="1">
      <alignment horizontal="center"/>
    </xf>
    <xf numFmtId="0" fontId="11" fillId="7" borderId="4" xfId="0" applyFont="1" applyFill="1" applyBorder="1" applyAlignment="1">
      <alignment horizontal="center"/>
    </xf>
    <xf numFmtId="0" fontId="11" fillId="0" borderId="0" xfId="0" applyFont="1" applyAlignment="1">
      <alignment horizontal="center"/>
    </xf>
    <xf numFmtId="0" fontId="30" fillId="9" borderId="14" xfId="0" applyFont="1" applyFill="1" applyBorder="1" applyAlignment="1">
      <alignment horizontal="left" vertical="center" wrapText="1"/>
    </xf>
    <xf numFmtId="0" fontId="13" fillId="9" borderId="16" xfId="0" applyFont="1" applyFill="1" applyBorder="1" applyAlignment="1">
      <alignment horizontal="left" vertical="center"/>
    </xf>
    <xf numFmtId="0" fontId="13" fillId="9" borderId="15" xfId="0" applyFont="1" applyFill="1" applyBorder="1" applyAlignment="1">
      <alignment horizontal="left" vertical="center"/>
    </xf>
    <xf numFmtId="0" fontId="1" fillId="9" borderId="19" xfId="0" applyFont="1" applyFill="1" applyBorder="1" applyAlignment="1">
      <alignment horizontal="left" vertical="center" wrapText="1"/>
    </xf>
    <xf numFmtId="0" fontId="1" fillId="9" borderId="20" xfId="0" applyFont="1" applyFill="1" applyBorder="1" applyAlignment="1">
      <alignment horizontal="left" vertical="center" wrapText="1"/>
    </xf>
    <xf numFmtId="0" fontId="1" fillId="9" borderId="21" xfId="0" applyFont="1" applyFill="1" applyBorder="1" applyAlignment="1">
      <alignment horizontal="left" vertical="center" wrapText="1"/>
    </xf>
    <xf numFmtId="0" fontId="9" fillId="2" borderId="14" xfId="0" applyFont="1" applyFill="1" applyBorder="1" applyAlignment="1">
      <alignment horizontal="center" vertical="center"/>
    </xf>
    <xf numFmtId="0" fontId="9" fillId="2" borderId="16" xfId="0" applyFont="1" applyFill="1" applyBorder="1" applyAlignment="1">
      <alignment horizontal="center" vertical="center"/>
    </xf>
    <xf numFmtId="0" fontId="9" fillId="2" borderId="15" xfId="0" applyFont="1" applyFill="1" applyBorder="1" applyAlignment="1">
      <alignment horizontal="center" vertical="center"/>
    </xf>
    <xf numFmtId="0" fontId="5" fillId="0" borderId="30" xfId="0" applyFont="1" applyBorder="1" applyAlignment="1">
      <alignment horizontal="left"/>
    </xf>
    <xf numFmtId="0" fontId="5" fillId="0" borderId="31" xfId="0" applyFont="1" applyBorder="1" applyAlignment="1">
      <alignment horizontal="left"/>
    </xf>
    <xf numFmtId="0" fontId="5" fillId="0" borderId="30" xfId="0" applyFont="1" applyBorder="1" applyAlignment="1">
      <alignment horizontal="left" wrapText="1"/>
    </xf>
    <xf numFmtId="0" fontId="5" fillId="0" borderId="31" xfId="0" applyFont="1" applyBorder="1" applyAlignment="1">
      <alignment horizontal="left" wrapText="1"/>
    </xf>
    <xf numFmtId="0" fontId="5" fillId="0" borderId="14" xfId="0" applyFont="1" applyBorder="1" applyAlignment="1">
      <alignment horizontal="center" vertical="center"/>
    </xf>
    <xf numFmtId="0" fontId="5" fillId="0" borderId="16" xfId="0" applyFont="1" applyBorder="1" applyAlignment="1">
      <alignment horizontal="center" vertical="center"/>
    </xf>
    <xf numFmtId="0" fontId="5" fillId="0" borderId="15" xfId="0" applyFont="1" applyBorder="1" applyAlignment="1">
      <alignment horizontal="center" vertical="center"/>
    </xf>
    <xf numFmtId="0" fontId="5" fillId="0" borderId="39" xfId="0" applyFont="1" applyBorder="1" applyAlignment="1">
      <alignment horizontal="left"/>
    </xf>
    <xf numFmtId="0" fontId="5" fillId="0" borderId="40" xfId="0" applyFont="1" applyBorder="1" applyAlignment="1">
      <alignment horizontal="left"/>
    </xf>
    <xf numFmtId="0" fontId="48" fillId="9" borderId="19" xfId="0" applyFont="1" applyFill="1" applyBorder="1" applyAlignment="1">
      <alignment horizontal="left" vertical="center" wrapText="1"/>
    </xf>
    <xf numFmtId="0" fontId="41" fillId="9" borderId="20" xfId="0" applyFont="1" applyFill="1" applyBorder="1" applyAlignment="1">
      <alignment horizontal="left" vertical="center" wrapText="1"/>
    </xf>
    <xf numFmtId="0" fontId="41" fillId="9" borderId="21" xfId="0" applyFont="1" applyFill="1" applyBorder="1" applyAlignment="1">
      <alignment horizontal="left" vertical="center" wrapText="1"/>
    </xf>
    <xf numFmtId="0" fontId="5" fillId="0" borderId="11" xfId="0" applyFont="1" applyBorder="1" applyAlignment="1">
      <alignment horizontal="center" vertical="center"/>
    </xf>
    <xf numFmtId="0" fontId="5" fillId="0" borderId="5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5" fillId="9" borderId="22" xfId="0" applyFont="1" applyFill="1" applyBorder="1" applyAlignment="1">
      <alignment horizontal="left" vertical="center" wrapText="1"/>
    </xf>
    <xf numFmtId="0" fontId="40" fillId="9" borderId="10" xfId="0" applyFont="1" applyFill="1" applyBorder="1" applyAlignment="1">
      <alignment horizontal="left" vertical="center" wrapText="1"/>
    </xf>
    <xf numFmtId="0" fontId="40" fillId="9" borderId="23" xfId="0" applyFont="1" applyFill="1" applyBorder="1" applyAlignment="1">
      <alignment horizontal="left" vertical="center" wrapText="1"/>
    </xf>
    <xf numFmtId="0" fontId="27" fillId="0" borderId="22" xfId="0" applyFont="1" applyBorder="1" applyAlignment="1">
      <alignment horizontal="left" vertical="center" wrapText="1"/>
    </xf>
    <xf numFmtId="0" fontId="2" fillId="0" borderId="10" xfId="0" applyFont="1" applyBorder="1" applyAlignment="1">
      <alignment horizontal="left" vertical="center"/>
    </xf>
    <xf numFmtId="0" fontId="2" fillId="0" borderId="23" xfId="0" applyFont="1" applyBorder="1" applyAlignment="1">
      <alignment horizontal="left" vertical="center"/>
    </xf>
    <xf numFmtId="0" fontId="2" fillId="0" borderId="25" xfId="0" applyFont="1" applyBorder="1" applyAlignment="1">
      <alignment horizontal="left" vertical="center" wrapText="1"/>
    </xf>
    <xf numFmtId="0" fontId="2" fillId="0" borderId="53" xfId="0" applyFont="1" applyBorder="1" applyAlignment="1">
      <alignment horizontal="left" vertical="center"/>
    </xf>
    <xf numFmtId="0" fontId="2" fillId="0" borderId="28" xfId="0" applyFont="1" applyBorder="1" applyAlignment="1">
      <alignment horizontal="left" vertical="center"/>
    </xf>
    <xf numFmtId="0" fontId="2" fillId="7" borderId="14" xfId="0" applyFont="1" applyFill="1" applyBorder="1" applyAlignment="1">
      <alignment horizontal="center"/>
    </xf>
    <xf numFmtId="0" fontId="2" fillId="7" borderId="16" xfId="0" applyFont="1" applyFill="1" applyBorder="1" applyAlignment="1">
      <alignment horizontal="center"/>
    </xf>
    <xf numFmtId="0" fontId="2" fillId="7" borderId="15" xfId="0" applyFont="1" applyFill="1" applyBorder="1" applyAlignment="1">
      <alignment horizontal="center"/>
    </xf>
    <xf numFmtId="0" fontId="5" fillId="7" borderId="42" xfId="0" applyFont="1" applyFill="1" applyBorder="1" applyAlignment="1">
      <alignment horizontal="center" vertical="center"/>
    </xf>
    <xf numFmtId="0" fontId="5" fillId="7" borderId="50" xfId="0" applyFont="1" applyFill="1" applyBorder="1" applyAlignment="1">
      <alignment horizontal="center" vertical="center"/>
    </xf>
    <xf numFmtId="0" fontId="4" fillId="3" borderId="11" xfId="0" applyFont="1" applyFill="1" applyBorder="1" applyAlignment="1">
      <alignment horizontal="right" vertical="center"/>
    </xf>
    <xf numFmtId="0" fontId="4" fillId="3" borderId="12" xfId="0" applyFont="1" applyFill="1" applyBorder="1" applyAlignment="1">
      <alignment horizontal="right" vertical="center"/>
    </xf>
    <xf numFmtId="0" fontId="5" fillId="7" borderId="14" xfId="0" applyFont="1" applyFill="1" applyBorder="1" applyAlignment="1">
      <alignment horizontal="center" vertical="center"/>
    </xf>
    <xf numFmtId="0" fontId="5" fillId="7" borderId="16" xfId="0" applyFont="1" applyFill="1" applyBorder="1" applyAlignment="1">
      <alignment horizontal="center" vertical="center"/>
    </xf>
    <xf numFmtId="0" fontId="4" fillId="3" borderId="14" xfId="0" applyFont="1" applyFill="1" applyBorder="1" applyAlignment="1">
      <alignment horizontal="right" vertical="center"/>
    </xf>
    <xf numFmtId="0" fontId="4" fillId="3" borderId="16" xfId="0" applyFont="1" applyFill="1" applyBorder="1" applyAlignment="1">
      <alignment horizontal="right" vertical="center"/>
    </xf>
    <xf numFmtId="0" fontId="5" fillId="0" borderId="52" xfId="0" applyFont="1" applyBorder="1" applyAlignment="1">
      <alignment horizontal="left"/>
    </xf>
    <xf numFmtId="0" fontId="8" fillId="5" borderId="14" xfId="0" applyFont="1" applyFill="1" applyBorder="1" applyAlignment="1">
      <alignment horizontal="left" vertical="center"/>
    </xf>
    <xf numFmtId="0" fontId="8" fillId="5" borderId="16" xfId="0" applyFont="1" applyFill="1" applyBorder="1" applyAlignment="1">
      <alignment horizontal="left" vertical="center"/>
    </xf>
    <xf numFmtId="0" fontId="8" fillId="5" borderId="4" xfId="0" applyFont="1" applyFill="1" applyBorder="1" applyAlignment="1">
      <alignment horizontal="left" vertical="center"/>
    </xf>
    <xf numFmtId="0" fontId="5" fillId="0" borderId="64" xfId="0" applyFont="1" applyBorder="1" applyAlignment="1">
      <alignment horizontal="left" wrapText="1"/>
    </xf>
    <xf numFmtId="0" fontId="5" fillId="0" borderId="65" xfId="0" applyFont="1" applyBorder="1" applyAlignment="1">
      <alignment horizontal="left" wrapText="1"/>
    </xf>
    <xf numFmtId="0" fontId="5" fillId="7" borderId="34" xfId="0" applyFont="1" applyFill="1" applyBorder="1" applyAlignment="1">
      <alignment horizontal="center" vertical="center"/>
    </xf>
    <xf numFmtId="0" fontId="15" fillId="4" borderId="19" xfId="0" applyFont="1" applyFill="1" applyBorder="1" applyAlignment="1">
      <alignment horizontal="center"/>
    </xf>
    <xf numFmtId="0" fontId="15" fillId="4" borderId="21" xfId="0" applyFont="1" applyFill="1" applyBorder="1" applyAlignment="1">
      <alignment horizontal="center"/>
    </xf>
    <xf numFmtId="0" fontId="15" fillId="4" borderId="2" xfId="0" applyFont="1" applyFill="1" applyBorder="1" applyAlignment="1">
      <alignment horizontal="center"/>
    </xf>
    <xf numFmtId="0" fontId="15" fillId="4" borderId="4" xfId="0" applyFont="1" applyFill="1" applyBorder="1" applyAlignment="1">
      <alignment horizontal="center"/>
    </xf>
    <xf numFmtId="0" fontId="15" fillId="4" borderId="57" xfId="0" applyFont="1" applyFill="1" applyBorder="1" applyAlignment="1">
      <alignment horizontal="center"/>
    </xf>
    <xf numFmtId="0" fontId="15" fillId="4" borderId="37" xfId="0" applyFont="1" applyFill="1" applyBorder="1" applyAlignment="1">
      <alignment horizontal="center"/>
    </xf>
    <xf numFmtId="0" fontId="25" fillId="9" borderId="19" xfId="0" applyFont="1" applyFill="1" applyBorder="1" applyAlignment="1">
      <alignment horizontal="left" vertical="center" wrapText="1"/>
    </xf>
    <xf numFmtId="0" fontId="25" fillId="9" borderId="20" xfId="0" applyFont="1" applyFill="1" applyBorder="1" applyAlignment="1">
      <alignment horizontal="left" vertical="center" wrapText="1"/>
    </xf>
    <xf numFmtId="0" fontId="25" fillId="9" borderId="21" xfId="0" applyFont="1" applyFill="1" applyBorder="1" applyAlignment="1">
      <alignment horizontal="left" vertical="center" wrapText="1"/>
    </xf>
    <xf numFmtId="0" fontId="25" fillId="9" borderId="22" xfId="0" applyFont="1" applyFill="1" applyBorder="1" applyAlignment="1">
      <alignment horizontal="left" vertical="center" wrapText="1"/>
    </xf>
    <xf numFmtId="0" fontId="25" fillId="9" borderId="10" xfId="0" applyFont="1" applyFill="1" applyBorder="1" applyAlignment="1">
      <alignment horizontal="left" vertical="center" wrapText="1"/>
    </xf>
    <xf numFmtId="0" fontId="25" fillId="9" borderId="23" xfId="0" applyFont="1" applyFill="1" applyBorder="1" applyAlignment="1">
      <alignment horizontal="left" vertical="center" wrapText="1"/>
    </xf>
    <xf numFmtId="0" fontId="34" fillId="9" borderId="22" xfId="0" applyFont="1" applyFill="1" applyBorder="1" applyAlignment="1">
      <alignment horizontal="left" vertical="center" wrapText="1"/>
    </xf>
    <xf numFmtId="0" fontId="34" fillId="9" borderId="10" xfId="0" applyFont="1" applyFill="1" applyBorder="1" applyAlignment="1">
      <alignment horizontal="left" vertical="center" wrapText="1"/>
    </xf>
    <xf numFmtId="0" fontId="34" fillId="9" borderId="23" xfId="0" applyFont="1" applyFill="1" applyBorder="1" applyAlignment="1">
      <alignment horizontal="left" vertical="center" wrapText="1"/>
    </xf>
    <xf numFmtId="0" fontId="25" fillId="9" borderId="25" xfId="0" applyFont="1" applyFill="1" applyBorder="1" applyAlignment="1">
      <alignment horizontal="left" vertical="center" wrapText="1"/>
    </xf>
    <xf numFmtId="0" fontId="25" fillId="9" borderId="53" xfId="0" applyFont="1" applyFill="1" applyBorder="1" applyAlignment="1">
      <alignment horizontal="left" vertical="center" wrapText="1"/>
    </xf>
    <xf numFmtId="0" fontId="25" fillId="9" borderId="28" xfId="0" applyFont="1" applyFill="1" applyBorder="1" applyAlignment="1">
      <alignment horizontal="left" vertical="center" wrapText="1"/>
    </xf>
    <xf numFmtId="0" fontId="11" fillId="7" borderId="14" xfId="0" applyFont="1" applyFill="1" applyBorder="1" applyAlignment="1">
      <alignment horizontal="center" wrapText="1"/>
    </xf>
    <xf numFmtId="0" fontId="11" fillId="7" borderId="16" xfId="0" applyFont="1" applyFill="1" applyBorder="1" applyAlignment="1">
      <alignment horizontal="center" wrapText="1"/>
    </xf>
    <xf numFmtId="0" fontId="11" fillId="7" borderId="15" xfId="0" applyFont="1" applyFill="1" applyBorder="1" applyAlignment="1">
      <alignment horizontal="center" wrapText="1"/>
    </xf>
    <xf numFmtId="0" fontId="5" fillId="9" borderId="5" xfId="0" applyFont="1" applyFill="1" applyBorder="1" applyAlignment="1">
      <alignment horizontal="left" vertical="center" wrapText="1"/>
    </xf>
    <xf numFmtId="0" fontId="5" fillId="9" borderId="1" xfId="0" applyFont="1" applyFill="1" applyBorder="1" applyAlignment="1">
      <alignment horizontal="left" vertical="center" wrapText="1"/>
    </xf>
    <xf numFmtId="0" fontId="49" fillId="9" borderId="5" xfId="0" applyFont="1" applyFill="1" applyBorder="1" applyAlignment="1">
      <alignment horizontal="left" vertical="center" wrapText="1"/>
    </xf>
    <xf numFmtId="0" fontId="34" fillId="9" borderId="1" xfId="0" applyFont="1" applyFill="1" applyBorder="1" applyAlignment="1">
      <alignment horizontal="left" vertical="center" wrapText="1"/>
    </xf>
    <xf numFmtId="0" fontId="34" fillId="9" borderId="6" xfId="0" applyFont="1" applyFill="1" applyBorder="1" applyAlignment="1">
      <alignment horizontal="left" vertical="center" wrapText="1"/>
    </xf>
    <xf numFmtId="0" fontId="1" fillId="9" borderId="5" xfId="0" applyFont="1" applyFill="1" applyBorder="1" applyAlignment="1">
      <alignment horizontal="left" vertical="center" wrapText="1"/>
    </xf>
    <xf numFmtId="0" fontId="1" fillId="9" borderId="1" xfId="0" applyFont="1" applyFill="1" applyBorder="1" applyAlignment="1">
      <alignment horizontal="left" vertical="center" wrapText="1"/>
    </xf>
    <xf numFmtId="0" fontId="1" fillId="9" borderId="6" xfId="0" applyFont="1" applyFill="1" applyBorder="1" applyAlignment="1">
      <alignment horizontal="left" vertical="center" wrapText="1"/>
    </xf>
    <xf numFmtId="0" fontId="25" fillId="9" borderId="7" xfId="0" applyFont="1" applyFill="1" applyBorder="1" applyAlignment="1">
      <alignment horizontal="left" vertical="center" wrapText="1"/>
    </xf>
    <xf numFmtId="0" fontId="25" fillId="9" borderId="8" xfId="0" applyFont="1" applyFill="1" applyBorder="1" applyAlignment="1">
      <alignment horizontal="left" vertical="center" wrapText="1"/>
    </xf>
    <xf numFmtId="0" fontId="25" fillId="9" borderId="9" xfId="0" applyFont="1" applyFill="1" applyBorder="1" applyAlignment="1">
      <alignment horizontal="left" vertical="center" wrapText="1"/>
    </xf>
    <xf numFmtId="0" fontId="24" fillId="9" borderId="5" xfId="0" applyFont="1" applyFill="1" applyBorder="1" applyAlignment="1">
      <alignment horizontal="left" vertical="center" wrapText="1"/>
    </xf>
    <xf numFmtId="0" fontId="24" fillId="9" borderId="1" xfId="0" applyFont="1" applyFill="1" applyBorder="1" applyAlignment="1">
      <alignment horizontal="left" vertical="center" wrapText="1"/>
    </xf>
    <xf numFmtId="0" fontId="24" fillId="9" borderId="6" xfId="0" applyFont="1" applyFill="1" applyBorder="1" applyAlignment="1">
      <alignment horizontal="left" vertical="center" wrapText="1"/>
    </xf>
    <xf numFmtId="0" fontId="25" fillId="9" borderId="5" xfId="0" applyFont="1" applyFill="1" applyBorder="1" applyAlignment="1">
      <alignment horizontal="left" vertical="center" wrapText="1"/>
    </xf>
    <xf numFmtId="0" fontId="11" fillId="7" borderId="14" xfId="0" applyFont="1" applyFill="1" applyBorder="1" applyAlignment="1">
      <alignment horizontal="left"/>
    </xf>
    <xf numFmtId="0" fontId="11" fillId="7" borderId="16" xfId="0" applyFont="1" applyFill="1" applyBorder="1" applyAlignment="1">
      <alignment horizontal="left"/>
    </xf>
    <xf numFmtId="0" fontId="11" fillId="7" borderId="15" xfId="0" applyFont="1" applyFill="1" applyBorder="1" applyAlignment="1">
      <alignment horizontal="left"/>
    </xf>
    <xf numFmtId="0" fontId="24" fillId="9" borderId="2" xfId="0" applyFont="1" applyFill="1" applyBorder="1" applyAlignment="1">
      <alignment horizontal="left" vertical="center" wrapText="1"/>
    </xf>
    <xf numFmtId="0" fontId="24" fillId="9" borderId="3" xfId="0" applyFont="1" applyFill="1" applyBorder="1" applyAlignment="1">
      <alignment horizontal="left" vertical="center" wrapText="1"/>
    </xf>
    <xf numFmtId="0" fontId="24" fillId="9" borderId="4" xfId="0" applyFont="1" applyFill="1" applyBorder="1" applyAlignment="1">
      <alignment horizontal="left" vertical="center" wrapText="1"/>
    </xf>
    <xf numFmtId="0" fontId="33" fillId="9" borderId="1" xfId="0" applyFont="1" applyFill="1" applyBorder="1" applyAlignment="1">
      <alignment horizontal="left" vertical="center" wrapText="1"/>
    </xf>
    <xf numFmtId="0" fontId="33" fillId="9" borderId="6" xfId="0" applyFont="1" applyFill="1" applyBorder="1" applyAlignment="1">
      <alignment horizontal="left" vertical="center" wrapText="1"/>
    </xf>
    <xf numFmtId="0" fontId="27" fillId="9" borderId="5" xfId="0" applyFont="1" applyFill="1" applyBorder="1" applyAlignment="1">
      <alignment horizontal="left" vertical="center" wrapText="1"/>
    </xf>
    <xf numFmtId="0" fontId="36" fillId="9" borderId="1" xfId="0" applyFont="1" applyFill="1" applyBorder="1" applyAlignment="1">
      <alignment horizontal="left" vertical="center" wrapText="1"/>
    </xf>
    <xf numFmtId="0" fontId="36" fillId="9" borderId="6" xfId="0" applyFont="1" applyFill="1" applyBorder="1" applyAlignment="1">
      <alignment horizontal="left" vertical="center" wrapText="1"/>
    </xf>
    <xf numFmtId="0" fontId="25" fillId="9" borderId="1" xfId="0" applyFont="1" applyFill="1" applyBorder="1" applyAlignment="1">
      <alignment horizontal="left" vertical="center" wrapText="1"/>
    </xf>
    <xf numFmtId="0" fontId="25" fillId="9" borderId="6" xfId="0" applyFont="1" applyFill="1" applyBorder="1" applyAlignment="1">
      <alignment horizontal="left" vertical="center" wrapText="1"/>
    </xf>
  </cellXfs>
  <cellStyles count="3">
    <cellStyle name="Currency" xfId="1" builtinId="4"/>
    <cellStyle name="Normal" xfId="0" builtinId="0"/>
    <cellStyle name="Percent" xfId="2" builtinId="5"/>
  </cellStyles>
  <dxfs count="3">
    <dxf>
      <fill>
        <patternFill>
          <bgColor rgb="FFFFFF00"/>
        </patternFill>
      </fill>
    </dxf>
    <dxf>
      <fill>
        <patternFill patternType="solid">
          <fgColor theme="0"/>
          <bgColor rgb="FFFFFF00"/>
        </patternFill>
      </fill>
    </dxf>
    <dxf>
      <fill>
        <patternFill patternType="solid">
          <fgColor theme="0"/>
          <bgColor rgb="FFFFFF00"/>
        </patternFill>
      </fill>
    </dxf>
  </dxfs>
  <tableStyles count="0" defaultTableStyle="TableStyleMedium2" defaultPivotStyle="PivotStyleLight16"/>
  <colors>
    <mruColors>
      <color rgb="FF81D3EB"/>
      <color rgb="FF8B0015"/>
      <color rgb="FF0C234B"/>
      <color rgb="FFAB0520"/>
      <color rgb="FFEF4056"/>
      <color rgb="FFFCA2B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4</xdr:col>
      <xdr:colOff>1504950</xdr:colOff>
      <xdr:row>6</xdr:row>
      <xdr:rowOff>156966</xdr:rowOff>
    </xdr:to>
    <xdr:pic>
      <xdr:nvPicPr>
        <xdr:cNvPr id="3" name="Picture 2">
          <a:extLst>
            <a:ext uri="{FF2B5EF4-FFF2-40B4-BE49-F238E27FC236}">
              <a16:creationId xmlns:a16="http://schemas.microsoft.com/office/drawing/2014/main" id="{E3143824-AAA3-43A7-868D-6B74EEAEB13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9075" y="381000"/>
          <a:ext cx="4857750" cy="9189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4</xdr:col>
      <xdr:colOff>1295400</xdr:colOff>
      <xdr:row>6</xdr:row>
      <xdr:rowOff>156966</xdr:rowOff>
    </xdr:to>
    <xdr:pic>
      <xdr:nvPicPr>
        <xdr:cNvPr id="3" name="Picture 2">
          <a:extLst>
            <a:ext uri="{FF2B5EF4-FFF2-40B4-BE49-F238E27FC236}">
              <a16:creationId xmlns:a16="http://schemas.microsoft.com/office/drawing/2014/main" id="{84CEF1C0-DB75-4B50-8BB3-E553366465F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9075" y="381000"/>
          <a:ext cx="4857750" cy="918966"/>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699D6-FD3C-42F4-802A-078829CB1A59}">
  <sheetPr codeName="Sheet1"/>
  <dimension ref="A2:G18"/>
  <sheetViews>
    <sheetView workbookViewId="0"/>
  </sheetViews>
  <sheetFormatPr defaultColWidth="9" defaultRowHeight="15"/>
  <cols>
    <col min="1" max="1" width="2.875" style="3" customWidth="1"/>
    <col min="2" max="2" width="3.125" style="3" customWidth="1"/>
    <col min="3" max="3" width="30.625" style="3" customWidth="1"/>
    <col min="4" max="4" width="10.25" style="3" customWidth="1"/>
    <col min="5" max="5" width="30.625" style="3" customWidth="1"/>
    <col min="6" max="6" width="52.375" style="3" customWidth="1"/>
    <col min="7" max="16384" width="9" style="3"/>
  </cols>
  <sheetData>
    <row r="2" spans="1:7">
      <c r="B2" s="270"/>
      <c r="C2" s="270"/>
      <c r="D2" s="270"/>
      <c r="E2" s="270"/>
    </row>
    <row r="3" spans="1:7">
      <c r="B3" s="270"/>
      <c r="C3" s="270"/>
      <c r="D3" s="270"/>
      <c r="E3" s="270"/>
    </row>
    <row r="4" spans="1:7">
      <c r="B4" s="270"/>
      <c r="C4" s="270"/>
      <c r="D4" s="270"/>
      <c r="E4" s="270"/>
    </row>
    <row r="5" spans="1:7">
      <c r="B5" s="270"/>
      <c r="C5" s="270"/>
      <c r="D5" s="270"/>
      <c r="E5" s="270"/>
    </row>
    <row r="6" spans="1:7">
      <c r="B6" s="270"/>
      <c r="C6" s="270"/>
      <c r="D6" s="270"/>
      <c r="E6" s="270"/>
    </row>
    <row r="7" spans="1:7">
      <c r="B7" s="270"/>
      <c r="C7" s="270"/>
      <c r="D7" s="270"/>
      <c r="E7" s="270"/>
    </row>
    <row r="8" spans="1:7" ht="15.75" thickBot="1">
      <c r="B8" s="217"/>
      <c r="C8" s="217"/>
      <c r="D8" s="217"/>
      <c r="E8" s="217"/>
    </row>
    <row r="9" spans="1:7" ht="69.95" customHeight="1" thickBot="1">
      <c r="B9" s="271" t="s">
        <v>0</v>
      </c>
      <c r="C9" s="272"/>
      <c r="D9" s="272"/>
      <c r="E9" s="272"/>
      <c r="F9" s="273"/>
    </row>
    <row r="10" spans="1:7" ht="15.75" thickBot="1"/>
    <row r="11" spans="1:7" ht="27" thickBot="1">
      <c r="B11" s="241" t="s">
        <v>1</v>
      </c>
      <c r="C11" s="242"/>
      <c r="D11" s="242"/>
      <c r="E11" s="242"/>
      <c r="F11" s="243"/>
    </row>
    <row r="12" spans="1:7" ht="15.75" thickBot="1">
      <c r="B12" s="267"/>
      <c r="C12" s="268"/>
      <c r="D12" s="268"/>
      <c r="E12" s="268"/>
      <c r="F12" s="269"/>
    </row>
    <row r="13" spans="1:7" ht="50.1" customHeight="1">
      <c r="A13" s="5"/>
      <c r="B13" s="274" t="s">
        <v>2</v>
      </c>
      <c r="C13" s="275"/>
      <c r="D13" s="275"/>
      <c r="E13" s="275"/>
      <c r="F13" s="276"/>
      <c r="G13" s="5"/>
    </row>
    <row r="14" spans="1:7" ht="50.1" customHeight="1">
      <c r="A14" s="5"/>
      <c r="B14" s="261" t="s">
        <v>3</v>
      </c>
      <c r="C14" s="262"/>
      <c r="D14" s="262"/>
      <c r="E14" s="262"/>
      <c r="F14" s="263"/>
      <c r="G14" s="5"/>
    </row>
    <row r="15" spans="1:7" ht="99.95" customHeight="1">
      <c r="A15" s="5"/>
      <c r="B15" s="261" t="s">
        <v>4</v>
      </c>
      <c r="C15" s="262"/>
      <c r="D15" s="262"/>
      <c r="E15" s="262"/>
      <c r="F15" s="263"/>
      <c r="G15" s="5"/>
    </row>
    <row r="16" spans="1:7" ht="50.1" customHeight="1">
      <c r="A16" s="5"/>
      <c r="B16" s="261" t="s">
        <v>5</v>
      </c>
      <c r="C16" s="262"/>
      <c r="D16" s="262"/>
      <c r="E16" s="262"/>
      <c r="F16" s="263"/>
      <c r="G16" s="5"/>
    </row>
    <row r="17" spans="1:7" ht="65.099999999999994" customHeight="1" thickBot="1">
      <c r="A17" s="5"/>
      <c r="B17" s="264" t="s">
        <v>6</v>
      </c>
      <c r="C17" s="265"/>
      <c r="D17" s="265"/>
      <c r="E17" s="265"/>
      <c r="F17" s="266"/>
      <c r="G17" s="5"/>
    </row>
    <row r="18" spans="1:7">
      <c r="B18" s="5"/>
      <c r="C18" s="5"/>
      <c r="D18" s="5"/>
      <c r="E18" s="5"/>
      <c r="F18" s="5"/>
    </row>
  </sheetData>
  <sheetProtection algorithmName="SHA-512" hashValue="lS4/RYUfC7XG6ooAzHkkrH6DDozkIB06iiT0rNdXMACurEFMR/2t8Ph5bdJJBqNn/keE6qmFJREyo21rVRF3AQ==" saltValue="nhzsRkT8Jo9iNdakE+4K2g==" spinCount="100000" sheet="1" objects="1" scenarios="1"/>
  <mergeCells count="9">
    <mergeCell ref="B16:F16"/>
    <mergeCell ref="B17:F17"/>
    <mergeCell ref="B12:F12"/>
    <mergeCell ref="B2:E7"/>
    <mergeCell ref="B11:F11"/>
    <mergeCell ref="B9:F9"/>
    <mergeCell ref="B13:F13"/>
    <mergeCell ref="B14:F14"/>
    <mergeCell ref="B15:F15"/>
  </mergeCells>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A6004-DF50-4F7E-B2E0-6D94CC260801}">
  <sheetPr codeName="Sheet2"/>
  <dimension ref="A1:AE49"/>
  <sheetViews>
    <sheetView topLeftCell="A12" zoomScaleNormal="100" workbookViewId="0">
      <selection activeCell="L23" sqref="L23"/>
    </sheetView>
  </sheetViews>
  <sheetFormatPr defaultColWidth="9" defaultRowHeight="15"/>
  <cols>
    <col min="1" max="1" width="3.125" style="68" customWidth="1"/>
    <col min="2" max="2" width="40.75" style="68" bestFit="1" customWidth="1"/>
    <col min="3" max="3" width="27.375" style="68" bestFit="1" customWidth="1"/>
    <col min="4" max="4" width="11" style="68" bestFit="1" customWidth="1"/>
    <col min="5" max="5" width="16.875" style="68" hidden="1" customWidth="1"/>
    <col min="6" max="6" width="13.625" style="68" bestFit="1" customWidth="1"/>
    <col min="7" max="8" width="18" style="68" bestFit="1" customWidth="1"/>
    <col min="9" max="9" width="16" style="69" bestFit="1" customWidth="1"/>
    <col min="10" max="10" width="15" style="70" customWidth="1"/>
    <col min="11" max="11" width="12.5" style="68" customWidth="1"/>
    <col min="12" max="12" width="41" style="68" customWidth="1"/>
    <col min="13" max="13" width="16.875" style="69" bestFit="1" customWidth="1"/>
    <col min="14" max="14" width="18.125" style="68" bestFit="1" customWidth="1"/>
    <col min="15" max="15" width="16.25" style="68" bestFit="1" customWidth="1"/>
    <col min="16" max="16" width="18.125" style="68" bestFit="1" customWidth="1"/>
    <col min="17" max="17" width="12" style="71" bestFit="1" customWidth="1"/>
    <col min="18" max="18" width="10.875" style="71" customWidth="1"/>
    <col min="19" max="19" width="12.625" style="71" customWidth="1"/>
    <col min="20" max="20" width="30.625" style="72" customWidth="1"/>
    <col min="21" max="21" width="16.875" style="68" bestFit="1" customWidth="1"/>
    <col min="22" max="22" width="18.125" style="68" bestFit="1" customWidth="1"/>
    <col min="23" max="23" width="16.25" style="68" bestFit="1" customWidth="1"/>
    <col min="24" max="24" width="11.25" style="68" bestFit="1" customWidth="1"/>
    <col min="25" max="25" width="9.875" style="68" bestFit="1" customWidth="1"/>
    <col min="26" max="26" width="30.625" style="72" customWidth="1"/>
    <col min="27" max="27" width="9" style="68"/>
    <col min="28" max="28" width="13.375" style="68" bestFit="1" customWidth="1"/>
    <col min="29" max="29" width="17.75" style="68" bestFit="1" customWidth="1"/>
    <col min="30" max="16384" width="9" style="68"/>
  </cols>
  <sheetData>
    <row r="1" spans="1:26" ht="15.75" thickBot="1">
      <c r="M1" s="68"/>
      <c r="Q1" s="68"/>
      <c r="R1" s="68"/>
      <c r="S1" s="68"/>
      <c r="T1" s="68"/>
      <c r="Z1" s="68"/>
    </row>
    <row r="2" spans="1:26" ht="27" thickBot="1">
      <c r="B2" s="277" t="str">
        <f>_xlfn.CONCAT("Campus Sustainability Fund - Annual Grant Funding Request - Personnel Summary for", " ",'Project Information Summary'!C10)</f>
        <v xml:space="preserve">Campus Sustainability Fund - Annual Grant Funding Request - Personnel Summary for Green Infrastructure, Leadership, and Engagement </v>
      </c>
      <c r="C2" s="278"/>
      <c r="D2" s="278"/>
      <c r="E2" s="278"/>
      <c r="F2" s="278"/>
      <c r="G2" s="278"/>
      <c r="H2" s="278"/>
      <c r="I2" s="278"/>
      <c r="J2" s="279"/>
      <c r="M2" s="68"/>
      <c r="Q2" s="68"/>
      <c r="R2" s="68"/>
      <c r="S2" s="68"/>
      <c r="T2" s="68"/>
      <c r="Z2" s="68"/>
    </row>
    <row r="3" spans="1:26" ht="15.75" thickBot="1">
      <c r="B3" s="307"/>
      <c r="C3" s="308"/>
      <c r="D3" s="308"/>
      <c r="E3" s="308"/>
      <c r="F3" s="308"/>
      <c r="G3" s="308"/>
      <c r="H3" s="308"/>
      <c r="I3" s="308"/>
      <c r="J3" s="309"/>
      <c r="M3" s="68"/>
      <c r="Q3" s="68"/>
      <c r="R3" s="68"/>
      <c r="S3" s="68"/>
      <c r="T3" s="68"/>
      <c r="Z3" s="68"/>
    </row>
    <row r="4" spans="1:26" ht="67.5" customHeight="1">
      <c r="B4" s="289" t="s">
        <v>7</v>
      </c>
      <c r="C4" s="290"/>
      <c r="D4" s="290"/>
      <c r="E4" s="290"/>
      <c r="F4" s="290"/>
      <c r="G4" s="290"/>
      <c r="H4" s="290"/>
      <c r="I4" s="290"/>
      <c r="J4" s="291"/>
      <c r="M4" s="68"/>
      <c r="Q4" s="68"/>
      <c r="R4" s="68"/>
      <c r="S4" s="68"/>
      <c r="T4" s="68"/>
      <c r="Z4" s="68"/>
    </row>
    <row r="5" spans="1:26" ht="99.95" customHeight="1">
      <c r="B5" s="298" t="s">
        <v>8</v>
      </c>
      <c r="C5" s="299"/>
      <c r="D5" s="299"/>
      <c r="E5" s="299"/>
      <c r="F5" s="299"/>
      <c r="G5" s="299"/>
      <c r="H5" s="299"/>
      <c r="I5" s="299"/>
      <c r="J5" s="300"/>
      <c r="M5" s="68"/>
      <c r="Q5" s="68"/>
      <c r="R5" s="68"/>
      <c r="S5" s="68"/>
      <c r="T5" s="68"/>
      <c r="Z5" s="68"/>
    </row>
    <row r="6" spans="1:26" ht="99.95" customHeight="1">
      <c r="B6" s="301" t="s">
        <v>9</v>
      </c>
      <c r="C6" s="302"/>
      <c r="D6" s="302"/>
      <c r="E6" s="302"/>
      <c r="F6" s="302"/>
      <c r="G6" s="302"/>
      <c r="H6" s="302"/>
      <c r="I6" s="302"/>
      <c r="J6" s="303"/>
      <c r="M6" s="68"/>
      <c r="Q6" s="68"/>
      <c r="R6" s="68"/>
      <c r="S6" s="68"/>
      <c r="T6" s="68"/>
      <c r="Z6" s="68"/>
    </row>
    <row r="7" spans="1:26" ht="65.099999999999994" customHeight="1" thickBot="1">
      <c r="B7" s="304" t="s">
        <v>10</v>
      </c>
      <c r="C7" s="305"/>
      <c r="D7" s="305"/>
      <c r="E7" s="305"/>
      <c r="F7" s="305"/>
      <c r="G7" s="305"/>
      <c r="H7" s="305"/>
      <c r="I7" s="305"/>
      <c r="J7" s="306"/>
      <c r="M7" s="68"/>
      <c r="Q7" s="68"/>
      <c r="R7" s="68"/>
      <c r="S7" s="68"/>
      <c r="T7" s="68"/>
      <c r="Z7" s="68"/>
    </row>
    <row r="8" spans="1:26" ht="15.75" thickBot="1">
      <c r="A8" s="73"/>
      <c r="B8" s="132"/>
      <c r="C8" s="90"/>
      <c r="D8" s="90"/>
      <c r="E8" s="90"/>
      <c r="F8" s="90"/>
      <c r="G8" s="90"/>
      <c r="H8" s="90"/>
      <c r="I8" s="91"/>
      <c r="J8" s="161"/>
      <c r="M8" s="68"/>
      <c r="Q8" s="68"/>
      <c r="R8" s="68"/>
      <c r="S8" s="68"/>
      <c r="T8" s="68"/>
      <c r="Z8" s="68"/>
    </row>
    <row r="9" spans="1:26" ht="19.5" thickBot="1">
      <c r="A9" s="73"/>
      <c r="B9" s="124" t="s">
        <v>11</v>
      </c>
      <c r="C9" s="125"/>
      <c r="D9" s="125"/>
      <c r="E9" s="125"/>
      <c r="F9" s="125"/>
      <c r="G9" s="125"/>
      <c r="H9" s="125"/>
      <c r="I9" s="125"/>
      <c r="J9" s="126"/>
      <c r="M9" s="68"/>
      <c r="Q9" s="68"/>
      <c r="R9" s="68"/>
      <c r="S9" s="68"/>
      <c r="T9" s="68"/>
      <c r="Z9" s="68"/>
    </row>
    <row r="10" spans="1:26" ht="15.75" thickBot="1">
      <c r="A10" s="73"/>
      <c r="B10" s="287" t="s">
        <v>12</v>
      </c>
      <c r="C10" s="287" t="s">
        <v>13</v>
      </c>
      <c r="D10" s="296" t="s">
        <v>14</v>
      </c>
      <c r="E10" s="297"/>
      <c r="F10" s="297"/>
      <c r="G10" s="297"/>
      <c r="H10" s="297"/>
      <c r="I10" s="297"/>
      <c r="J10" s="282" t="s">
        <v>15</v>
      </c>
      <c r="M10" s="68"/>
      <c r="Q10" s="68"/>
      <c r="R10" s="68"/>
      <c r="S10" s="68"/>
      <c r="T10" s="68"/>
      <c r="Z10" s="68"/>
    </row>
    <row r="11" spans="1:26" ht="15.75" thickBot="1">
      <c r="A11" s="73"/>
      <c r="B11" s="288"/>
      <c r="C11" s="288"/>
      <c r="D11" s="292" t="str">
        <f>'Additional Info &amp; Definitions'!$D$15</f>
        <v>Fiscal Year 2027</v>
      </c>
      <c r="E11" s="293"/>
      <c r="F11" s="294"/>
      <c r="G11" s="294"/>
      <c r="H11" s="294"/>
      <c r="I11" s="295"/>
      <c r="J11" s="283"/>
      <c r="M11" s="68"/>
      <c r="Q11" s="68"/>
      <c r="R11" s="68"/>
      <c r="S11" s="68"/>
      <c r="T11" s="68"/>
      <c r="Z11" s="68"/>
    </row>
    <row r="12" spans="1:26" ht="15.75" thickBot="1">
      <c r="A12" s="73"/>
      <c r="B12" s="310"/>
      <c r="C12" s="324"/>
      <c r="D12" s="49" t="s">
        <v>16</v>
      </c>
      <c r="E12" s="50"/>
      <c r="F12" s="43" t="s">
        <v>17</v>
      </c>
      <c r="G12" s="43" t="s">
        <v>18</v>
      </c>
      <c r="H12" s="43" t="s">
        <v>19</v>
      </c>
      <c r="I12" s="51" t="s">
        <v>20</v>
      </c>
      <c r="J12" s="78"/>
      <c r="M12" s="68"/>
      <c r="Q12" s="68"/>
      <c r="R12" s="68"/>
      <c r="S12" s="68"/>
      <c r="T12" s="68"/>
      <c r="Z12" s="68"/>
    </row>
    <row r="13" spans="1:26">
      <c r="A13" s="73"/>
      <c r="B13" s="79" t="s">
        <v>21</v>
      </c>
      <c r="C13" s="80"/>
      <c r="D13" s="81"/>
      <c r="E13" s="82"/>
      <c r="F13" s="83"/>
      <c r="G13" s="83"/>
      <c r="H13" s="84">
        <f>D13*F13*G13</f>
        <v>0</v>
      </c>
      <c r="I13" s="85">
        <f>H13*'Additional Info &amp; Definitions'!$D$16</f>
        <v>0</v>
      </c>
      <c r="J13" s="87"/>
      <c r="M13" s="68"/>
      <c r="Q13" s="68"/>
      <c r="R13" s="68"/>
      <c r="S13" s="68"/>
      <c r="T13" s="68"/>
      <c r="Z13" s="68"/>
    </row>
    <row r="14" spans="1:26" ht="15.75" thickBot="1">
      <c r="A14" s="73"/>
      <c r="B14" s="133" t="s">
        <v>22</v>
      </c>
      <c r="C14" s="134"/>
      <c r="D14" s="135"/>
      <c r="E14" s="136"/>
      <c r="F14" s="137"/>
      <c r="G14" s="137"/>
      <c r="H14" s="138">
        <f>D14*F14*G14</f>
        <v>0</v>
      </c>
      <c r="I14" s="139">
        <f>H14*'Additional Info &amp; Definitions'!$D$16</f>
        <v>0</v>
      </c>
      <c r="J14" s="140"/>
      <c r="M14" s="68"/>
      <c r="Q14" s="68"/>
      <c r="R14" s="68"/>
      <c r="S14" s="68"/>
      <c r="T14" s="68"/>
      <c r="Z14" s="68"/>
    </row>
    <row r="15" spans="1:26" ht="15.75" thickBot="1">
      <c r="A15" s="73"/>
      <c r="B15" s="132"/>
      <c r="C15" s="90"/>
      <c r="D15" s="90"/>
      <c r="E15" s="90"/>
      <c r="F15" s="90"/>
      <c r="G15" s="90"/>
      <c r="H15" s="90"/>
      <c r="I15" s="91"/>
      <c r="J15" s="92"/>
      <c r="M15" s="68"/>
      <c r="Q15" s="68"/>
      <c r="R15" s="68"/>
      <c r="S15" s="68"/>
      <c r="T15" s="68"/>
      <c r="Z15" s="68"/>
    </row>
    <row r="16" spans="1:26" s="73" customFormat="1" ht="45" customHeight="1" thickBot="1">
      <c r="B16" s="312" t="s">
        <v>23</v>
      </c>
      <c r="C16" s="313"/>
      <c r="D16" s="1"/>
      <c r="E16" s="1"/>
      <c r="F16" s="1"/>
      <c r="G16" s="218" t="str">
        <f>_xlfn.CONCAT('Additional Info &amp; Definitions'!D15," ","Total")</f>
        <v>Fiscal Year 2027 Total</v>
      </c>
      <c r="H16" s="2">
        <f>SUM(H13:H14)</f>
        <v>0</v>
      </c>
      <c r="I16" s="36">
        <f>SUM(I13:I14)</f>
        <v>0</v>
      </c>
      <c r="J16" s="92"/>
      <c r="K16" s="159" t="str">
        <f>IF((OR((SUM(I16,H16))&gt;5000)),"OVER BUDGET"," ")</f>
        <v xml:space="preserve"> </v>
      </c>
      <c r="L16" s="160" t="str">
        <f>IF(K16="OVER BUDGET","Your total budget for employee compensation is over our $5,000 limit. Please reduce your budget for this item to below $5,000 before submitting.", " ")</f>
        <v xml:space="preserve"> </v>
      </c>
      <c r="M16" s="68"/>
      <c r="N16" s="68"/>
      <c r="O16" s="68"/>
      <c r="P16" s="68"/>
      <c r="Q16" s="68"/>
      <c r="R16" s="68"/>
      <c r="S16" s="68"/>
      <c r="T16" s="68"/>
      <c r="U16" s="68"/>
      <c r="V16" s="68"/>
      <c r="W16" s="68"/>
      <c r="X16" s="68"/>
      <c r="Y16" s="68"/>
      <c r="Z16" s="68"/>
    </row>
    <row r="17" spans="1:31" s="73" customFormat="1" ht="15.75" thickBot="1">
      <c r="B17" s="94"/>
      <c r="C17" s="95"/>
      <c r="D17" s="95"/>
      <c r="E17" s="95"/>
      <c r="F17" s="95"/>
      <c r="G17" s="95"/>
      <c r="H17" s="95"/>
      <c r="I17" s="96"/>
      <c r="J17" s="98"/>
      <c r="K17" s="68"/>
      <c r="L17" s="68"/>
      <c r="M17" s="68"/>
      <c r="N17" s="68"/>
      <c r="O17" s="68"/>
      <c r="P17" s="68"/>
      <c r="Q17" s="68"/>
      <c r="R17" s="68"/>
      <c r="S17" s="68"/>
      <c r="T17" s="68"/>
      <c r="U17" s="68"/>
      <c r="V17" s="68"/>
      <c r="W17" s="68"/>
      <c r="X17" s="68"/>
      <c r="Y17" s="68"/>
      <c r="Z17" s="68"/>
    </row>
    <row r="18" spans="1:31" ht="15.75" thickBot="1">
      <c r="B18" s="30"/>
      <c r="C18" s="31"/>
      <c r="D18" s="31"/>
      <c r="E18" s="31"/>
      <c r="F18" s="31"/>
      <c r="G18" s="31"/>
      <c r="H18" s="31"/>
      <c r="I18" s="37"/>
      <c r="J18" s="129"/>
      <c r="M18" s="68"/>
      <c r="Q18" s="68"/>
      <c r="R18" s="68"/>
      <c r="S18" s="68"/>
      <c r="T18" s="68"/>
      <c r="Z18" s="68"/>
    </row>
    <row r="19" spans="1:31" ht="19.5" thickBot="1">
      <c r="A19" s="73"/>
      <c r="B19" s="124" t="s">
        <v>24</v>
      </c>
      <c r="C19" s="125"/>
      <c r="D19" s="125"/>
      <c r="E19" s="125"/>
      <c r="F19" s="125"/>
      <c r="G19" s="125"/>
      <c r="H19" s="125"/>
      <c r="I19" s="125"/>
      <c r="J19" s="126"/>
      <c r="M19" s="68"/>
      <c r="Q19" s="68"/>
      <c r="R19" s="68"/>
      <c r="S19" s="68"/>
      <c r="T19" s="68"/>
      <c r="Z19" s="68"/>
    </row>
    <row r="20" spans="1:31" ht="15.75" thickBot="1">
      <c r="A20" s="73"/>
      <c r="B20" s="280" t="s">
        <v>12</v>
      </c>
      <c r="C20" s="280" t="s">
        <v>13</v>
      </c>
      <c r="D20" s="284" t="s">
        <v>14</v>
      </c>
      <c r="E20" s="285"/>
      <c r="F20" s="285"/>
      <c r="G20" s="285"/>
      <c r="H20" s="285"/>
      <c r="I20" s="286"/>
      <c r="J20" s="282" t="s">
        <v>15</v>
      </c>
      <c r="M20" s="68"/>
      <c r="Q20" s="68"/>
      <c r="R20" s="68"/>
      <c r="S20" s="68"/>
      <c r="T20" s="68"/>
      <c r="Z20" s="68"/>
    </row>
    <row r="21" spans="1:31" ht="15.75" thickBot="1">
      <c r="A21" s="73"/>
      <c r="B21" s="281"/>
      <c r="C21" s="281"/>
      <c r="D21" s="284" t="str">
        <f>'Additional Info &amp; Definitions'!$D$15</f>
        <v>Fiscal Year 2027</v>
      </c>
      <c r="E21" s="285"/>
      <c r="F21" s="285"/>
      <c r="G21" s="285"/>
      <c r="H21" s="285"/>
      <c r="I21" s="286"/>
      <c r="J21" s="283"/>
      <c r="M21" s="68"/>
      <c r="Q21" s="68"/>
      <c r="R21" s="68"/>
      <c r="S21" s="68"/>
      <c r="T21" s="68"/>
      <c r="Z21" s="68"/>
    </row>
    <row r="22" spans="1:31">
      <c r="A22" s="73"/>
      <c r="B22" s="314"/>
      <c r="C22" s="315"/>
      <c r="D22" s="49" t="s">
        <v>16</v>
      </c>
      <c r="E22" s="50"/>
      <c r="F22" s="43" t="s">
        <v>17</v>
      </c>
      <c r="G22" s="43" t="s">
        <v>18</v>
      </c>
      <c r="H22" s="52" t="s">
        <v>19</v>
      </c>
      <c r="I22" s="53" t="s">
        <v>20</v>
      </c>
      <c r="J22" s="78"/>
      <c r="M22" s="68"/>
      <c r="Q22" s="68"/>
      <c r="R22" s="68"/>
      <c r="S22" s="68"/>
      <c r="T22" s="68"/>
      <c r="Z22" s="68"/>
    </row>
    <row r="23" spans="1:31">
      <c r="A23" s="73"/>
      <c r="B23" s="79" t="s">
        <v>25</v>
      </c>
      <c r="C23" s="219" t="s">
        <v>26</v>
      </c>
      <c r="D23" s="99">
        <v>17</v>
      </c>
      <c r="E23" s="100"/>
      <c r="F23" s="83">
        <v>3</v>
      </c>
      <c r="G23" s="104">
        <v>40</v>
      </c>
      <c r="H23" s="84">
        <f>D23*F23*G23</f>
        <v>2040</v>
      </c>
      <c r="I23" s="85">
        <f>H23*'Additional Info &amp; Definitions'!D19</f>
        <v>265.2</v>
      </c>
      <c r="J23" s="87"/>
      <c r="M23" s="68"/>
      <c r="Q23" s="68"/>
      <c r="R23" s="68"/>
      <c r="S23" s="68"/>
      <c r="T23" s="68"/>
      <c r="Z23" s="68"/>
    </row>
    <row r="24" spans="1:31">
      <c r="A24" s="73"/>
      <c r="B24" s="88" t="s">
        <v>27</v>
      </c>
      <c r="C24" s="220" t="s">
        <v>28</v>
      </c>
      <c r="D24" s="99">
        <v>17</v>
      </c>
      <c r="E24" s="100"/>
      <c r="F24" s="83">
        <v>3</v>
      </c>
      <c r="G24" s="104">
        <v>40</v>
      </c>
      <c r="H24" s="84">
        <f>D24*F24*G24</f>
        <v>2040</v>
      </c>
      <c r="I24" s="85">
        <f>H24*'Additional Info &amp; Definitions'!D18</f>
        <v>40.800000000000004</v>
      </c>
      <c r="J24" s="87"/>
      <c r="M24" s="68"/>
      <c r="Q24" s="68"/>
      <c r="R24" s="68"/>
      <c r="S24" s="68"/>
      <c r="T24" s="68"/>
      <c r="Z24" s="68"/>
    </row>
    <row r="25" spans="1:31">
      <c r="A25" s="73"/>
      <c r="B25" s="88" t="s">
        <v>29</v>
      </c>
      <c r="C25" s="221" t="s">
        <v>30</v>
      </c>
      <c r="D25" s="99">
        <v>17</v>
      </c>
      <c r="E25" s="100"/>
      <c r="F25" s="83">
        <v>2</v>
      </c>
      <c r="G25" s="104">
        <v>40</v>
      </c>
      <c r="H25" s="84">
        <f>D25*F25*G25</f>
        <v>1360</v>
      </c>
      <c r="I25" s="85">
        <f>H25*'Additional Info &amp; Definitions'!$D$18</f>
        <v>27.2</v>
      </c>
      <c r="J25" s="87"/>
      <c r="M25" s="68"/>
      <c r="Q25" s="68"/>
      <c r="R25" s="68"/>
      <c r="S25" s="68"/>
      <c r="T25" s="68"/>
      <c r="Z25" s="68"/>
    </row>
    <row r="26" spans="1:31">
      <c r="A26" s="73"/>
      <c r="B26" s="88" t="s">
        <v>31</v>
      </c>
      <c r="C26" s="222" t="s">
        <v>32</v>
      </c>
      <c r="D26" s="99">
        <v>17</v>
      </c>
      <c r="E26" s="100"/>
      <c r="F26" s="83">
        <v>2</v>
      </c>
      <c r="G26" s="104">
        <v>40</v>
      </c>
      <c r="H26" s="84">
        <f>D26*F26*G26</f>
        <v>1360</v>
      </c>
      <c r="I26" s="85">
        <f>H26*'Additional Info &amp; Definitions'!$D$18</f>
        <v>27.2</v>
      </c>
      <c r="J26" s="87"/>
      <c r="M26" s="68"/>
      <c r="Q26" s="68"/>
      <c r="R26" s="68"/>
      <c r="S26" s="68"/>
      <c r="T26" s="68"/>
      <c r="Z26" s="68"/>
    </row>
    <row r="27" spans="1:31">
      <c r="A27" s="73"/>
      <c r="B27" s="133" t="s">
        <v>33</v>
      </c>
      <c r="C27" s="141"/>
      <c r="D27" s="142"/>
      <c r="E27" s="143"/>
      <c r="F27" s="144"/>
      <c r="G27" s="145"/>
      <c r="H27" s="138">
        <f>D27*F27*G27</f>
        <v>0</v>
      </c>
      <c r="I27" s="139">
        <f>H27*'Additional Info &amp; Definitions'!$D$18</f>
        <v>0</v>
      </c>
      <c r="J27" s="140"/>
      <c r="M27" s="68"/>
      <c r="Q27" s="68"/>
      <c r="R27" s="68"/>
      <c r="S27" s="68"/>
      <c r="T27" s="68"/>
      <c r="Z27" s="68"/>
    </row>
    <row r="28" spans="1:31">
      <c r="A28" s="73"/>
      <c r="B28" s="74"/>
      <c r="C28" s="75"/>
      <c r="D28" s="75"/>
      <c r="E28" s="75"/>
      <c r="F28" s="75"/>
      <c r="G28" s="75"/>
      <c r="H28" s="75"/>
      <c r="I28" s="76"/>
      <c r="J28" s="77"/>
      <c r="M28" s="68"/>
      <c r="Q28" s="68"/>
      <c r="R28" s="68"/>
      <c r="S28" s="68"/>
      <c r="T28" s="68"/>
      <c r="Z28" s="68"/>
    </row>
    <row r="29" spans="1:31" ht="15.75" thickBot="1">
      <c r="A29" s="73"/>
      <c r="B29" s="316" t="s">
        <v>23</v>
      </c>
      <c r="C29" s="317"/>
      <c r="D29" s="1"/>
      <c r="E29" s="1"/>
      <c r="F29" s="1"/>
      <c r="G29" s="218" t="str">
        <f>_xlfn.CONCAT('Additional Info &amp; Definitions'!D15," ","Total")</f>
        <v>Fiscal Year 2027 Total</v>
      </c>
      <c r="H29" s="2">
        <f>SUM(H23:H27)</f>
        <v>6800</v>
      </c>
      <c r="I29" s="36">
        <f>SUM(I23:I27)</f>
        <v>360.4</v>
      </c>
      <c r="J29" s="92"/>
      <c r="M29" s="68"/>
      <c r="Q29" s="68"/>
      <c r="R29" s="68"/>
      <c r="S29" s="68"/>
      <c r="T29" s="68"/>
      <c r="Z29" s="68"/>
    </row>
    <row r="30" spans="1:31" s="73" customFormat="1" ht="15.75" thickBot="1">
      <c r="B30" s="94"/>
      <c r="C30" s="95"/>
      <c r="D30" s="95"/>
      <c r="E30" s="95"/>
      <c r="F30" s="95"/>
      <c r="G30" s="95"/>
      <c r="H30" s="95"/>
      <c r="I30" s="96"/>
      <c r="J30" s="98"/>
      <c r="K30" s="68"/>
      <c r="L30" s="68"/>
      <c r="M30" s="68"/>
      <c r="N30" s="68"/>
      <c r="O30" s="68"/>
      <c r="P30" s="68"/>
      <c r="Q30" s="68"/>
      <c r="R30" s="68"/>
      <c r="S30" s="68"/>
      <c r="T30" s="68"/>
      <c r="U30" s="68"/>
      <c r="V30" s="68"/>
      <c r="W30" s="68"/>
      <c r="X30" s="68"/>
      <c r="Y30" s="68"/>
      <c r="Z30" s="68"/>
    </row>
    <row r="31" spans="1:31" s="73" customFormat="1">
      <c r="B31" s="101"/>
      <c r="C31" s="102"/>
      <c r="D31" s="102"/>
      <c r="E31" s="102"/>
      <c r="F31" s="102"/>
      <c r="G31" s="102"/>
      <c r="H31" s="102"/>
      <c r="I31" s="103"/>
      <c r="J31" s="128"/>
      <c r="M31" s="68"/>
      <c r="N31" s="68"/>
      <c r="O31" s="68"/>
      <c r="P31" s="68"/>
      <c r="Q31" s="68"/>
      <c r="R31" s="68"/>
      <c r="S31" s="68"/>
      <c r="T31" s="68"/>
      <c r="U31" s="68"/>
      <c r="V31" s="68"/>
      <c r="W31" s="68"/>
      <c r="X31" s="68"/>
      <c r="Y31" s="68"/>
      <c r="Z31" s="68"/>
    </row>
    <row r="32" spans="1:31" ht="18.75">
      <c r="B32" s="319" t="s">
        <v>34</v>
      </c>
      <c r="C32" s="320"/>
      <c r="D32" s="320"/>
      <c r="E32" s="320"/>
      <c r="F32" s="320"/>
      <c r="G32" s="320"/>
      <c r="H32" s="320"/>
      <c r="I32" s="320"/>
      <c r="J32" s="320"/>
      <c r="K32" s="320"/>
      <c r="L32" s="321"/>
      <c r="M32" s="68"/>
      <c r="Q32" s="68"/>
      <c r="R32" s="68"/>
      <c r="S32" s="68"/>
      <c r="T32" s="68"/>
      <c r="Z32" s="68"/>
      <c r="AA32" s="73"/>
      <c r="AB32" s="48"/>
      <c r="AC32" s="33"/>
      <c r="AD32" s="33"/>
      <c r="AE32" s="33"/>
    </row>
    <row r="33" spans="2:31">
      <c r="B33" s="318" t="s">
        <v>35</v>
      </c>
      <c r="C33" s="318" t="s">
        <v>36</v>
      </c>
      <c r="D33" s="284" t="s">
        <v>14</v>
      </c>
      <c r="E33" s="285"/>
      <c r="F33" s="285"/>
      <c r="G33" s="285"/>
      <c r="H33" s="285"/>
      <c r="I33" s="285"/>
      <c r="J33" s="285"/>
      <c r="K33" s="285"/>
      <c r="L33" s="322" t="s">
        <v>15</v>
      </c>
      <c r="M33" s="73"/>
      <c r="Q33" s="68"/>
      <c r="R33" s="68"/>
      <c r="S33" s="68"/>
      <c r="T33" s="68"/>
      <c r="Z33" s="68"/>
      <c r="AA33" s="73"/>
      <c r="AB33" s="33"/>
      <c r="AC33" s="33"/>
      <c r="AD33" s="33"/>
      <c r="AE33" s="33"/>
    </row>
    <row r="34" spans="2:31">
      <c r="B34" s="288"/>
      <c r="C34" s="288"/>
      <c r="D34" s="296" t="s">
        <v>37</v>
      </c>
      <c r="E34" s="297"/>
      <c r="F34" s="297"/>
      <c r="G34" s="297"/>
      <c r="H34" s="297"/>
      <c r="I34" s="297"/>
      <c r="J34" s="297"/>
      <c r="K34" s="297"/>
      <c r="L34" s="323"/>
      <c r="M34" s="73"/>
      <c r="N34" s="33"/>
      <c r="O34" s="33"/>
      <c r="P34" s="33"/>
      <c r="Q34" s="33"/>
      <c r="R34" s="68"/>
      <c r="S34" s="68"/>
      <c r="T34" s="68"/>
      <c r="Z34" s="68"/>
    </row>
    <row r="35" spans="2:31">
      <c r="B35" s="310"/>
      <c r="C35" s="311"/>
      <c r="D35" s="44" t="s">
        <v>38</v>
      </c>
      <c r="E35" s="45" t="s">
        <v>39</v>
      </c>
      <c r="F35" s="45" t="s">
        <v>17</v>
      </c>
      <c r="G35" s="45" t="s">
        <v>40</v>
      </c>
      <c r="H35" s="45" t="s">
        <v>41</v>
      </c>
      <c r="I35" s="46" t="s">
        <v>42</v>
      </c>
      <c r="J35" s="45" t="s">
        <v>43</v>
      </c>
      <c r="K35" s="47" t="s">
        <v>20</v>
      </c>
      <c r="L35" s="127"/>
      <c r="M35" s="73"/>
      <c r="N35" s="34" t="s">
        <v>17</v>
      </c>
      <c r="O35" s="35" t="s">
        <v>40</v>
      </c>
      <c r="P35" s="33"/>
      <c r="Q35" s="33"/>
      <c r="R35" s="68"/>
      <c r="S35" s="68"/>
      <c r="T35" s="68"/>
      <c r="Z35" s="68"/>
    </row>
    <row r="36" spans="2:31">
      <c r="B36" s="79" t="s">
        <v>44</v>
      </c>
      <c r="C36" s="105"/>
      <c r="D36" s="99"/>
      <c r="E36" s="214">
        <f>D36/1600</f>
        <v>0</v>
      </c>
      <c r="F36" s="89"/>
      <c r="G36" s="107"/>
      <c r="H36" s="108" t="str">
        <f>IF(G36="Full Fiscal Year", 52, IF(G36="Fall Only Fiscal", 26, IF(G36="Spring Only Fiscal", 26, IF(G36="Full Academic Year", 40, IF(G36="Fall Only Semester", 20, IF(G36="Spring Only Semester", 20,"0"))))))</f>
        <v>0</v>
      </c>
      <c r="I36" s="106" t="str">
        <f>IF(AND(G36="Full Fiscal Year",F36&lt;20), 'Additional Info &amp; Definitions'!$D$22*2*0.5,
IF(OR(G36="Full Fiscal Year",F36&gt;20), 'Additional Info &amp; Definitions'!$D$22*2,
IF(AND(G36="Fall Only Fiscal",F36&lt;20), 'Additional Info &amp; Definitions'!$D$22*1*0.5,
IF(OR(G36="Fall Only Fiscal",F36&gt;20), 'Additional Info &amp; Definitions'!$D$22*1,
IF(AND(G36="Spring Only Fiscal",F36&lt;20), 'Additional Info &amp; Definitions'!$D$22*1*0.5,
IF(OR(G36="Spring Only Fiscal",F36&gt;20), 'Additional Info &amp; Definitions'!$D$22*1,
IF(AND(G36="Full Academic Year",F36&lt;20), 'Additional Info &amp; Definitions'!$D$22*2*0.5,
IF(OR(G36="Full Academic Year",F36&gt;20), 'Additional Info &amp; Definitions'!$D$22*2,
IF(AND(G36="Fall Only Semester",F36&lt;20), 'Additional Info &amp; Definitions'!$D$22*1*0.5,
IF(OR(G36="Fall Only Semester",F36&gt;20), 'Additional Info &amp; Definitions'!$D$22*1,
IF(AND(G36="Spring Only Semester",F36&lt;20), 'Additional Info &amp; Definitions'!$D$22*1*0.5,
IF(OR(G36="Spring Only Semester",F36&gt;20), 'Additional Info &amp; Definitions'!$D$22*1," "))))))))))))</f>
        <v xml:space="preserve"> </v>
      </c>
      <c r="J36" s="84">
        <f>E36*F36*H36</f>
        <v>0</v>
      </c>
      <c r="K36" s="86">
        <f>J36*'Additional Info &amp; Definitions'!D19</f>
        <v>0</v>
      </c>
      <c r="L36" s="87"/>
      <c r="M36" s="73"/>
      <c r="N36" s="32">
        <v>10</v>
      </c>
      <c r="O36" s="32" t="s">
        <v>45</v>
      </c>
      <c r="P36" s="33"/>
      <c r="Q36" s="33"/>
      <c r="R36" s="68"/>
      <c r="S36" s="68"/>
      <c r="T36" s="68"/>
      <c r="Z36" s="68"/>
    </row>
    <row r="37" spans="2:31">
      <c r="B37" s="133" t="s">
        <v>46</v>
      </c>
      <c r="C37" s="146"/>
      <c r="D37" s="216"/>
      <c r="E37" s="213">
        <f>D37/1600</f>
        <v>0</v>
      </c>
      <c r="F37" s="137"/>
      <c r="G37" s="148"/>
      <c r="H37" s="149" t="str">
        <f>IF(G37="Full Fiscal Year", 52, IF(G37="Fall Only Fiscal", 26, IF(G37="Spring Only Fiscal", 26, IF(G37="Full Academic Year", 40, IF(G37="Fall Only Semester", 20, IF(G37="Spring Only Semester", 20,"0"))))))</f>
        <v>0</v>
      </c>
      <c r="I37" s="147" t="str">
        <f>IF(AND(G37="Full Fiscal Year",F37&lt;20), 'Additional Info &amp; Definitions'!$D$22*2*0.5,
IF(OR(G37="Full Fiscal Year",F37&gt;20), 'Additional Info &amp; Definitions'!$D$22*2,
IF(AND(G37="Fall Only Fiscal",F37&lt;20), 'Additional Info &amp; Definitions'!$D$22*1*0.5,
IF(OR(G37="Fall Only Fiscal",F37&gt;20), 'Additional Info &amp; Definitions'!$D$22*1,
IF(AND(G37="Spring Only Fiscal",F37&lt;20), 'Additional Info &amp; Definitions'!$D$22*1*0.5,
IF(OR(G37="Spring Only Fiscal",F37&gt;20), 'Additional Info &amp; Definitions'!$D$22*1,
IF(AND(G37="Full Academic Year",F37&lt;20), 'Additional Info &amp; Definitions'!$D$22*2*0.5,
IF(OR(G37="Full Academic Year",F37&gt;20), 'Additional Info &amp; Definitions'!$D$22*2,
IF(AND(G37="Fall Only Semester",F37&lt;20), 'Additional Info &amp; Definitions'!$D$22*1*0.5,
IF(OR(G37="Fall Only Semester",F37&gt;20), 'Additional Info &amp; Definitions'!$D$22*1,
IF(AND(G37="Spring Only Semester",F37&lt;20), 'Additional Info &amp; Definitions'!$D$22*1*0.5,
IF(OR(G37="Spring Only Semester",F37&gt;20), 'Additional Info &amp; Definitions'!$D$22*1," "))))))))))))</f>
        <v xml:space="preserve"> </v>
      </c>
      <c r="J37" s="138">
        <f>E37*F37*H37</f>
        <v>0</v>
      </c>
      <c r="K37" s="150">
        <f>J37*'Additional Info &amp; Definitions'!D19</f>
        <v>0</v>
      </c>
      <c r="L37" s="140"/>
      <c r="M37" s="73"/>
      <c r="N37" s="32">
        <v>13.2</v>
      </c>
      <c r="O37" s="32" t="s">
        <v>47</v>
      </c>
      <c r="P37" s="33"/>
      <c r="Q37" s="33"/>
      <c r="R37" s="68"/>
      <c r="S37" s="68"/>
      <c r="T37" s="68"/>
      <c r="Z37" s="68"/>
    </row>
    <row r="38" spans="2:31">
      <c r="B38" s="132"/>
      <c r="C38" s="90"/>
      <c r="D38" s="90"/>
      <c r="E38" s="90"/>
      <c r="F38" s="90"/>
      <c r="G38" s="90"/>
      <c r="H38" s="90"/>
      <c r="I38" s="91"/>
      <c r="J38" s="90"/>
      <c r="K38" s="109"/>
      <c r="L38" s="92"/>
      <c r="M38" s="73"/>
      <c r="N38" s="32">
        <v>20</v>
      </c>
      <c r="O38" s="32" t="s">
        <v>48</v>
      </c>
      <c r="P38" s="33"/>
      <c r="Q38" s="33"/>
      <c r="R38" s="68"/>
      <c r="S38" s="68"/>
      <c r="T38" s="68"/>
      <c r="Z38" s="68"/>
    </row>
    <row r="39" spans="2:31" ht="15.75" thickBot="1">
      <c r="B39" s="312" t="s">
        <v>49</v>
      </c>
      <c r="C39" s="313"/>
      <c r="D39" s="90"/>
      <c r="E39" s="90"/>
      <c r="F39" s="90"/>
      <c r="G39" s="90"/>
      <c r="H39" s="218" t="s">
        <v>50</v>
      </c>
      <c r="I39" s="38">
        <f>SUM(I36:I37)</f>
        <v>0</v>
      </c>
      <c r="J39" s="2">
        <f>SUM(J36:J37)</f>
        <v>0</v>
      </c>
      <c r="K39" s="39">
        <f>SUM(K36:K37)</f>
        <v>0</v>
      </c>
      <c r="L39" s="92"/>
      <c r="M39" s="73"/>
      <c r="N39" s="32">
        <v>26.4</v>
      </c>
      <c r="O39" s="32"/>
      <c r="P39" s="33"/>
      <c r="Q39" s="33"/>
      <c r="R39" s="68"/>
      <c r="S39" s="68"/>
      <c r="T39" s="68"/>
      <c r="Z39" s="68"/>
    </row>
    <row r="40" spans="2:31" ht="15.75" thickBot="1">
      <c r="B40" s="94"/>
      <c r="C40" s="95"/>
      <c r="D40" s="95"/>
      <c r="E40" s="95"/>
      <c r="F40" s="95"/>
      <c r="G40" s="95"/>
      <c r="H40" s="95"/>
      <c r="I40" s="96"/>
      <c r="J40" s="95"/>
      <c r="K40" s="97"/>
      <c r="L40" s="98"/>
      <c r="M40" s="73"/>
      <c r="N40" s="33"/>
      <c r="O40" s="33"/>
      <c r="P40" s="33"/>
      <c r="Q40" s="33"/>
      <c r="R40" s="68"/>
      <c r="S40" s="68"/>
      <c r="T40" s="68"/>
      <c r="Z40" s="68"/>
    </row>
    <row r="41" spans="2:31">
      <c r="B41" s="110"/>
      <c r="C41" s="110"/>
      <c r="D41" s="110"/>
      <c r="E41" s="110"/>
      <c r="F41" s="110"/>
      <c r="G41" s="110"/>
      <c r="H41" s="110"/>
      <c r="I41" s="111"/>
      <c r="J41" s="112"/>
      <c r="K41" s="110"/>
      <c r="L41" s="110"/>
      <c r="M41" s="73"/>
      <c r="N41" s="33"/>
      <c r="O41" s="33"/>
      <c r="P41" s="33"/>
      <c r="Q41" s="33"/>
      <c r="R41" s="68"/>
      <c r="S41" s="68"/>
      <c r="T41" s="68"/>
      <c r="Z41" s="68"/>
    </row>
    <row r="42" spans="2:31">
      <c r="K42" s="69"/>
      <c r="M42" s="68"/>
      <c r="N42" s="33"/>
      <c r="O42" s="33"/>
      <c r="P42" s="33"/>
      <c r="Q42" s="33"/>
      <c r="R42" s="68"/>
      <c r="S42" s="68"/>
      <c r="T42" s="68"/>
      <c r="Z42" s="68"/>
    </row>
    <row r="43" spans="2:31">
      <c r="I43" s="48"/>
      <c r="J43" s="33"/>
      <c r="M43" s="111"/>
      <c r="N43" s="110"/>
      <c r="O43" s="113"/>
      <c r="P43" s="73"/>
      <c r="Q43" s="114"/>
      <c r="R43" s="114"/>
      <c r="S43" s="114"/>
      <c r="T43" s="93"/>
      <c r="U43" s="73"/>
      <c r="V43" s="73"/>
      <c r="W43" s="73"/>
      <c r="X43" s="73"/>
      <c r="Y43" s="73"/>
      <c r="Z43" s="93"/>
      <c r="AB43" s="33"/>
      <c r="AC43" s="33"/>
      <c r="AD43" s="33"/>
      <c r="AE43" s="33"/>
    </row>
    <row r="44" spans="2:31">
      <c r="I44" s="33"/>
      <c r="J44" s="33"/>
      <c r="Y44" s="72"/>
      <c r="Z44" s="68"/>
    </row>
    <row r="45" spans="2:31">
      <c r="I45" s="33"/>
      <c r="J45" s="33"/>
    </row>
    <row r="46" spans="2:31">
      <c r="I46" s="33"/>
      <c r="J46" s="33"/>
    </row>
    <row r="47" spans="2:31">
      <c r="I47" s="33"/>
      <c r="J47" s="33"/>
    </row>
    <row r="48" spans="2:31">
      <c r="I48" s="33"/>
      <c r="J48" s="33"/>
    </row>
    <row r="49" spans="9:10">
      <c r="I49" s="33"/>
      <c r="J49" s="33"/>
    </row>
  </sheetData>
  <sheetProtection algorithmName="SHA-512" hashValue="jyKxTRLbvwgIDkbMlRwRay/mvH5IukKO5YgMy5FgkqMs6BkVw1qjKmthrBWGCaMq/ieNyyA6/wXEZU+ecR0tgw==" saltValue="m+FuBFNbf1BnAfqENiUvhg==" spinCount="100000" sheet="1" objects="1" scenarios="1"/>
  <protectedRanges>
    <protectedRange sqref="C36:C37 L36:L37" name="Graduate Assistants"/>
    <protectedRange sqref="C23:G27 J23:J27" name="Student Employees"/>
    <protectedRange sqref="C13:G14 J13:J14" name="Full Benefit Employees"/>
    <protectedRange sqref="F36:G37 D36:D37" name="Graduate Assistants_1"/>
  </protectedRanges>
  <mergeCells count="28">
    <mergeCell ref="D34:K34"/>
    <mergeCell ref="B32:L32"/>
    <mergeCell ref="L33:L34"/>
    <mergeCell ref="B12:C12"/>
    <mergeCell ref="B16:C16"/>
    <mergeCell ref="D33:K33"/>
    <mergeCell ref="B35:C35"/>
    <mergeCell ref="B39:C39"/>
    <mergeCell ref="B22:C22"/>
    <mergeCell ref="B29:C29"/>
    <mergeCell ref="B33:B34"/>
    <mergeCell ref="C33:C34"/>
    <mergeCell ref="B2:J2"/>
    <mergeCell ref="B20:B21"/>
    <mergeCell ref="C20:C21"/>
    <mergeCell ref="J20:J21"/>
    <mergeCell ref="D21:I21"/>
    <mergeCell ref="D20:I20"/>
    <mergeCell ref="B10:B11"/>
    <mergeCell ref="C10:C11"/>
    <mergeCell ref="J10:J11"/>
    <mergeCell ref="B4:J4"/>
    <mergeCell ref="D11:I11"/>
    <mergeCell ref="D10:I10"/>
    <mergeCell ref="B5:J5"/>
    <mergeCell ref="B6:J6"/>
    <mergeCell ref="B7:J7"/>
    <mergeCell ref="B3:J3"/>
  </mergeCells>
  <phoneticPr fontId="7" type="noConversion"/>
  <conditionalFormatting sqref="K16">
    <cfRule type="containsText" dxfId="2" priority="1" operator="containsText" text="OVER BUDGET">
      <formula>NOT(ISERROR(SEARCH("OVER BUDGET",K16)))</formula>
    </cfRule>
  </conditionalFormatting>
  <dataValidations xWindow="502" yWindow="741" count="9">
    <dataValidation allowBlank="1" showInputMessage="1" showErrorMessage="1" promptTitle="Hourly Rates Only" prompt="Please convert any annual salary figures into hourly figures by dividing the salary by 2080 hours. If you do this, enter &quot;40&quot; in Hours Per Week and &quot;52&quot; in Number of Weeks. " sqref="E13:E14" xr:uid="{3E231E9B-03AA-4864-8D6D-680015111645}"/>
    <dataValidation type="custom" allowBlank="1" showInputMessage="1" showErrorMessage="1" errorTitle="Invalid Entry!" error="Hourly rate must be $15.00 per hour or greater.  " promptTitle="Minimum Rate Requirement" prompt="Minimum wage for staff members is $15.00 per hour effective July 1, 2023.  Minimum wage is expected to continue to rise in FY 25 and FY26. " sqref="E23:E27" xr:uid="{758B6C3D-E13F-43C0-A3B5-258B4C7D41FF}">
      <formula1>E23&gt;14.99</formula1>
    </dataValidation>
    <dataValidation allowBlank="1" showInputMessage="1" showErrorMessage="1" promptTitle="Additional Information" prompt="More information on Graduate Assistants can be found in the Additional Info &amp; Definitions sheet. " sqref="B32" xr:uid="{F49EFF47-2B82-4B60-BA76-69A780C48ED2}"/>
    <dataValidation type="custom" allowBlank="1" showInputMessage="1" showErrorMessage="1" errorTitle="Invalid Entry!" error="Hourly rate must be $15.00 per hour or greater. " promptTitle="Minimum Rate Requirement" prompt="Minimum wage for student employees is expected to be $15.00 per hour. Minimum wage is expected to continue to rise. This is a planning rate only. " sqref="D23:D27" xr:uid="{C2105102-3358-4A85-9BA3-885296897BB8}">
      <formula1>D23&gt;14.99</formula1>
    </dataValidation>
    <dataValidation allowBlank="1" showInputMessage="1" showErrorMessage="1" promptTitle="Hourly Rates Only" prompt="Please convert annual salary figures into hourly figures by dividing the salary by 2080 hours. If you do this, enter &quot;40&quot; in Hours Per Week and &quot;52&quot; in Number of Weeks. It is the responsibility of the Fiscal Officer to ensure the hourly rate is accurate. " sqref="D13:D14" xr:uid="{21FA2FA9-56D8-4A61-8D4F-19D312ECF97E}"/>
    <dataValidation allowBlank="1" showInputMessage="1" showErrorMessage="1" promptTitle="Additional Information" prompt="More information on Full Benefit Employees can be found in the Additional Info &amp; Definitions sheet. " sqref="B9:J9" xr:uid="{CDDFCAC3-60F6-4EB3-B716-670F000765A9}"/>
    <dataValidation type="list" allowBlank="1" showInputMessage="1" showErrorMessage="1" errorTitle="Invalid Entry!" error="Please select how many hours per week the GA will be expected to work from the list. " promptTitle="Hours Per Week" prompt="Please select how many hours per week the graduate assistant will be expected to work from the list. " sqref="F36:F37" xr:uid="{3BEEB30E-57B6-4F38-BBA0-5E4DC3851CF8}">
      <formula1>$N$36:$N$39</formula1>
    </dataValidation>
    <dataValidation type="list" allowBlank="1" showInputMessage="1" showErrorMessage="1" errorTitle="Invalid Entry!" error="Please select an appointment period from the list. " promptTitle="Appointment Period" prompt="Please select an appointment period from the list. " sqref="G36:G37" xr:uid="{7596B268-F43F-496E-A557-22EFB47D7DA9}">
      <formula1>$O$36:$O$38</formula1>
    </dataValidation>
    <dataValidation type="custom" allowBlank="1" showInputMessage="1" showErrorMessage="1" errorTitle="Invalid Entry!" error="Stipend rate must be an annualized rate and be $51,308 or greater. " promptTitle="Minimum Rate Requirement" prompt="Please use an annualized stipend rate of $51,308 for FY27. This is a planning rate only and subject to change when rates are released. Please input the annualized stipend rate, not an hourly rate. " sqref="D36:D37" xr:uid="{4AE8B3E4-D85F-44AF-9B30-73C5FFC397EC}">
      <formula1>D36&gt;51307</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J993"/>
  <sheetViews>
    <sheetView tabSelected="1" topLeftCell="A6" zoomScaleNormal="100" workbookViewId="0">
      <selection activeCell="E34" sqref="E34"/>
    </sheetView>
  </sheetViews>
  <sheetFormatPr defaultColWidth="12.625" defaultRowHeight="15" customHeight="1"/>
  <cols>
    <col min="1" max="1" width="3.125" style="3" customWidth="1"/>
    <col min="2" max="2" width="30.25" style="3" customWidth="1"/>
    <col min="3" max="3" width="45.75" style="3" bestFit="1" customWidth="1"/>
    <col min="4" max="4" width="22.875" style="3" bestFit="1" customWidth="1"/>
    <col min="5" max="5" width="65.75" style="3" customWidth="1"/>
    <col min="6" max="6" width="11.875" style="3" bestFit="1" customWidth="1"/>
    <col min="7" max="7" width="53.625" style="3" customWidth="1"/>
    <col min="8" max="23" width="7.625" style="3" customWidth="1"/>
    <col min="24" max="16384" width="12.625" style="3"/>
  </cols>
  <sheetData>
    <row r="1" spans="1:10" ht="15" customHeight="1" thickBot="1"/>
    <row r="2" spans="1:10" ht="27" thickBot="1">
      <c r="B2" s="241" t="str">
        <f>_xlfn.CONCAT("Campus Sustainability Fund - Annual Grant Funding Request - Operating Budget for", " ",'Project Information Summary'!C10)</f>
        <v xml:space="preserve">Campus Sustainability Fund - Annual Grant Funding Request - Operating Budget for Green Infrastructure, Leadership, and Engagement </v>
      </c>
      <c r="C2" s="242"/>
      <c r="D2" s="242"/>
      <c r="E2" s="243"/>
    </row>
    <row r="3" spans="1:10" ht="15" customHeight="1" thickBot="1">
      <c r="B3" s="258"/>
      <c r="C3" s="259"/>
      <c r="D3" s="259"/>
      <c r="E3" s="260"/>
    </row>
    <row r="4" spans="1:10" ht="50.1" customHeight="1">
      <c r="B4" s="246" t="s">
        <v>51</v>
      </c>
      <c r="C4" s="247"/>
      <c r="D4" s="247"/>
      <c r="E4" s="248"/>
    </row>
    <row r="5" spans="1:10" ht="65.099999999999994" customHeight="1">
      <c r="B5" s="249" t="s">
        <v>52</v>
      </c>
      <c r="C5" s="250"/>
      <c r="D5" s="250"/>
      <c r="E5" s="251"/>
    </row>
    <row r="6" spans="1:10" ht="125.1" customHeight="1">
      <c r="B6" s="252" t="s">
        <v>53</v>
      </c>
      <c r="C6" s="253"/>
      <c r="D6" s="253"/>
      <c r="E6" s="254"/>
    </row>
    <row r="7" spans="1:10" ht="65.099999999999994" customHeight="1" thickBot="1">
      <c r="B7" s="255" t="s">
        <v>10</v>
      </c>
      <c r="C7" s="256"/>
      <c r="D7" s="256"/>
      <c r="E7" s="257"/>
      <c r="F7"/>
      <c r="G7"/>
      <c r="H7"/>
      <c r="I7"/>
      <c r="J7"/>
    </row>
    <row r="8" spans="1:10" ht="14.25" customHeight="1" thickBot="1">
      <c r="B8" s="162"/>
      <c r="C8" s="163"/>
      <c r="D8" s="163"/>
      <c r="E8" s="164"/>
    </row>
    <row r="9" spans="1:10" ht="19.5" thickBot="1">
      <c r="B9" s="225" t="s">
        <v>54</v>
      </c>
      <c r="C9" s="226"/>
      <c r="D9" s="226"/>
      <c r="E9" s="227"/>
    </row>
    <row r="10" spans="1:10" ht="14.25" customHeight="1">
      <c r="A10" s="5"/>
      <c r="B10" s="4" t="s">
        <v>55</v>
      </c>
      <c r="C10" s="183" t="s">
        <v>56</v>
      </c>
      <c r="D10" s="169" t="s">
        <v>14</v>
      </c>
      <c r="E10" s="172" t="s">
        <v>57</v>
      </c>
    </row>
    <row r="11" spans="1:10" ht="14.25" customHeight="1">
      <c r="A11" s="5"/>
      <c r="B11" s="234"/>
      <c r="C11" s="235"/>
      <c r="D11" s="177" t="str">
        <f>'Additional Info &amp; Definitions'!$D$15</f>
        <v>Fiscal Year 2027</v>
      </c>
      <c r="E11" s="180"/>
    </row>
    <row r="12" spans="1:10" ht="14.25" customHeight="1">
      <c r="A12" s="5"/>
      <c r="B12" s="6" t="s">
        <v>58</v>
      </c>
      <c r="C12" s="7" t="s">
        <v>59</v>
      </c>
      <c r="D12" s="193">
        <f>'Annual Grant Personnel Summary'!H16</f>
        <v>0</v>
      </c>
      <c r="E12" s="189"/>
    </row>
    <row r="13" spans="1:10" ht="14.25" customHeight="1">
      <c r="A13" s="5"/>
      <c r="B13" s="6" t="s">
        <v>58</v>
      </c>
      <c r="C13" s="7" t="s">
        <v>60</v>
      </c>
      <c r="D13" s="193">
        <f>'Annual Grant Personnel Summary'!H29</f>
        <v>6800</v>
      </c>
      <c r="E13" s="189"/>
    </row>
    <row r="14" spans="1:10" ht="14.25" customHeight="1" thickBot="1">
      <c r="A14" s="5"/>
      <c r="B14" s="8" t="s">
        <v>58</v>
      </c>
      <c r="C14" s="9" t="s">
        <v>61</v>
      </c>
      <c r="D14" s="194">
        <f>'Annual Grant Personnel Summary'!J39</f>
        <v>0</v>
      </c>
      <c r="E14" s="190"/>
    </row>
    <row r="15" spans="1:10" ht="19.5" thickBot="1">
      <c r="A15" s="5"/>
      <c r="B15" s="232" t="s">
        <v>62</v>
      </c>
      <c r="C15" s="233"/>
      <c r="D15" s="12">
        <f>SUM(D12:D14)</f>
        <v>6800</v>
      </c>
      <c r="E15" s="174"/>
    </row>
    <row r="16" spans="1:10" ht="14.25" customHeight="1" thickBot="1">
      <c r="A16" s="5"/>
      <c r="B16" s="10"/>
      <c r="C16" s="11"/>
      <c r="D16" s="11"/>
      <c r="E16" s="130"/>
      <c r="F16" s="5"/>
    </row>
    <row r="17" spans="1:5" ht="14.25" customHeight="1">
      <c r="A17" s="5"/>
      <c r="B17" s="4" t="s">
        <v>55</v>
      </c>
      <c r="C17" s="183" t="s">
        <v>56</v>
      </c>
      <c r="D17" s="169" t="s">
        <v>14</v>
      </c>
      <c r="E17" s="172" t="s">
        <v>57</v>
      </c>
    </row>
    <row r="18" spans="1:5" ht="14.25" customHeight="1">
      <c r="A18" s="5"/>
      <c r="B18" s="234"/>
      <c r="C18" s="235"/>
      <c r="D18" s="177" t="str">
        <f>'Additional Info &amp; Definitions'!$D$15</f>
        <v>Fiscal Year 2027</v>
      </c>
      <c r="E18" s="180"/>
    </row>
    <row r="19" spans="1:5" ht="14.25" customHeight="1">
      <c r="A19" s="5"/>
      <c r="B19" s="6" t="s">
        <v>63</v>
      </c>
      <c r="C19" s="7" t="s">
        <v>64</v>
      </c>
      <c r="D19" s="192">
        <f>'Annual Grant Personnel Summary'!I16</f>
        <v>0</v>
      </c>
      <c r="E19" s="189"/>
    </row>
    <row r="20" spans="1:5" ht="14.25" customHeight="1">
      <c r="A20" s="5"/>
      <c r="B20" s="6" t="s">
        <v>63</v>
      </c>
      <c r="C20" s="7" t="s">
        <v>65</v>
      </c>
      <c r="D20" s="192">
        <f>'Annual Grant Personnel Summary'!I29</f>
        <v>360.4</v>
      </c>
      <c r="E20" s="189"/>
    </row>
    <row r="21" spans="1:5" ht="14.25" customHeight="1" thickBot="1">
      <c r="A21" s="5"/>
      <c r="B21" s="8" t="s">
        <v>63</v>
      </c>
      <c r="C21" s="9" t="s">
        <v>66</v>
      </c>
      <c r="D21" s="191">
        <f>'Annual Grant Personnel Summary'!K39</f>
        <v>0</v>
      </c>
      <c r="E21" s="190"/>
    </row>
    <row r="22" spans="1:5" ht="19.5" thickBot="1">
      <c r="A22" s="5"/>
      <c r="B22" s="232" t="s">
        <v>67</v>
      </c>
      <c r="C22" s="233"/>
      <c r="D22" s="12">
        <f>SUM(D19:D21)</f>
        <v>360.4</v>
      </c>
      <c r="E22" s="174"/>
    </row>
    <row r="23" spans="1:5" ht="14.25" customHeight="1" thickBot="1">
      <c r="A23" s="5"/>
      <c r="B23" s="10"/>
      <c r="C23" s="11"/>
      <c r="D23" s="11"/>
      <c r="E23" s="65"/>
    </row>
    <row r="24" spans="1:5" ht="14.25" customHeight="1">
      <c r="A24" s="5"/>
      <c r="B24" s="4" t="s">
        <v>55</v>
      </c>
      <c r="C24" s="183" t="s">
        <v>56</v>
      </c>
      <c r="D24" s="169" t="s">
        <v>14</v>
      </c>
      <c r="E24" s="172" t="s">
        <v>57</v>
      </c>
    </row>
    <row r="25" spans="1:5" ht="14.25" customHeight="1">
      <c r="A25" s="5"/>
      <c r="B25" s="244"/>
      <c r="C25" s="245"/>
      <c r="D25" s="177" t="str">
        <f>'Additional Info &amp; Definitions'!$D$15</f>
        <v>Fiscal Year 2027</v>
      </c>
      <c r="E25" s="180"/>
    </row>
    <row r="26" spans="1:5" ht="15.75" thickBot="1">
      <c r="A26" s="5"/>
      <c r="B26" s="13" t="s">
        <v>68</v>
      </c>
      <c r="C26" s="14" t="s">
        <v>68</v>
      </c>
      <c r="D26" s="191">
        <f>'Annual Grant Personnel Summary'!I39</f>
        <v>0</v>
      </c>
      <c r="E26" s="190"/>
    </row>
    <row r="27" spans="1:5" ht="19.5" thickBot="1">
      <c r="A27" s="5"/>
      <c r="B27" s="232" t="s">
        <v>69</v>
      </c>
      <c r="C27" s="233"/>
      <c r="D27" s="12">
        <f>D26</f>
        <v>0</v>
      </c>
      <c r="E27" s="174"/>
    </row>
    <row r="28" spans="1:5" ht="14.25" customHeight="1" thickBot="1">
      <c r="B28" s="15"/>
      <c r="C28" s="16"/>
      <c r="D28" s="17"/>
      <c r="E28" s="131"/>
    </row>
    <row r="29" spans="1:5" ht="19.5" thickBot="1">
      <c r="B29" s="225" t="s">
        <v>70</v>
      </c>
      <c r="C29" s="226"/>
      <c r="D29" s="226"/>
      <c r="E29" s="227"/>
    </row>
    <row r="30" spans="1:5" ht="14.25" customHeight="1">
      <c r="A30" s="5"/>
      <c r="B30" s="4" t="s">
        <v>71</v>
      </c>
      <c r="C30" s="183" t="s">
        <v>56</v>
      </c>
      <c r="D30" s="169" t="s">
        <v>14</v>
      </c>
      <c r="E30" s="172" t="s">
        <v>57</v>
      </c>
    </row>
    <row r="31" spans="1:5" ht="14.25" customHeight="1">
      <c r="A31" s="5"/>
      <c r="B31" s="234"/>
      <c r="C31" s="235"/>
      <c r="D31" s="177" t="str">
        <f>'Additional Info &amp; Definitions'!$D$15</f>
        <v>Fiscal Year 2027</v>
      </c>
      <c r="E31" s="180"/>
    </row>
    <row r="32" spans="1:5" ht="14.25" customHeight="1">
      <c r="A32" s="5"/>
      <c r="B32" s="6" t="s">
        <v>72</v>
      </c>
      <c r="C32" s="18" t="s">
        <v>73</v>
      </c>
      <c r="D32" s="184">
        <v>550</v>
      </c>
      <c r="E32" s="189" t="s">
        <v>74</v>
      </c>
    </row>
    <row r="33" spans="1:5" ht="14.25" customHeight="1">
      <c r="A33" s="5"/>
      <c r="B33" s="6" t="s">
        <v>72</v>
      </c>
      <c r="C33" s="18" t="s">
        <v>75</v>
      </c>
      <c r="D33" s="184">
        <v>3500</v>
      </c>
      <c r="E33" s="189" t="s">
        <v>76</v>
      </c>
    </row>
    <row r="34" spans="1:5" ht="14.25" customHeight="1">
      <c r="A34" s="5"/>
      <c r="B34" s="6" t="s">
        <v>72</v>
      </c>
      <c r="C34" s="18" t="s">
        <v>77</v>
      </c>
      <c r="D34" s="184">
        <v>4000</v>
      </c>
      <c r="E34" s="189"/>
    </row>
    <row r="35" spans="1:5" ht="14.25" customHeight="1">
      <c r="A35" s="5"/>
      <c r="B35" s="6" t="s">
        <v>72</v>
      </c>
      <c r="C35" s="18" t="s">
        <v>78</v>
      </c>
      <c r="D35" s="184">
        <v>904</v>
      </c>
      <c r="E35" s="189" t="s">
        <v>79</v>
      </c>
    </row>
    <row r="36" spans="1:5" ht="14.25" customHeight="1">
      <c r="A36" s="5"/>
      <c r="B36" s="6" t="s">
        <v>72</v>
      </c>
      <c r="C36" s="18"/>
      <c r="D36" s="184"/>
      <c r="E36" s="189"/>
    </row>
    <row r="37" spans="1:5" ht="14.25" customHeight="1">
      <c r="A37" s="5"/>
      <c r="B37" s="6" t="s">
        <v>72</v>
      </c>
      <c r="C37" s="18"/>
      <c r="D37" s="184"/>
      <c r="E37" s="189"/>
    </row>
    <row r="38" spans="1:5" ht="14.25" customHeight="1">
      <c r="A38" s="5"/>
      <c r="B38" s="6" t="s">
        <v>72</v>
      </c>
      <c r="C38" s="18"/>
      <c r="D38" s="184"/>
      <c r="E38" s="189"/>
    </row>
    <row r="39" spans="1:5" ht="14.25" customHeight="1">
      <c r="A39" s="5"/>
      <c r="B39" s="6" t="s">
        <v>72</v>
      </c>
      <c r="C39" s="18"/>
      <c r="D39" s="184"/>
      <c r="E39" s="189"/>
    </row>
    <row r="40" spans="1:5" ht="14.25" customHeight="1">
      <c r="A40" s="5"/>
      <c r="B40" s="6" t="s">
        <v>72</v>
      </c>
      <c r="C40" s="18"/>
      <c r="D40" s="184"/>
      <c r="E40" s="189"/>
    </row>
    <row r="41" spans="1:5" ht="14.25" customHeight="1" thickBot="1">
      <c r="A41" s="5"/>
      <c r="B41" s="8" t="s">
        <v>72</v>
      </c>
      <c r="C41" s="151"/>
      <c r="D41" s="186"/>
      <c r="E41" s="190"/>
    </row>
    <row r="42" spans="1:5" ht="19.5" thickBot="1">
      <c r="A42" s="5"/>
      <c r="B42" s="232" t="s">
        <v>80</v>
      </c>
      <c r="C42" s="233"/>
      <c r="D42" s="12">
        <f>SUM(D32:D41)</f>
        <v>8954</v>
      </c>
      <c r="E42" s="174"/>
    </row>
    <row r="43" spans="1:5" ht="14.25" customHeight="1" thickBot="1">
      <c r="B43" s="15"/>
      <c r="C43" s="16"/>
      <c r="D43" s="17"/>
      <c r="E43" s="66"/>
    </row>
    <row r="44" spans="1:5" ht="19.5" thickBot="1">
      <c r="B44" s="225" t="s">
        <v>81</v>
      </c>
      <c r="C44" s="226"/>
      <c r="D44" s="226"/>
      <c r="E44" s="227"/>
    </row>
    <row r="45" spans="1:5" ht="14.25" customHeight="1">
      <c r="A45" s="5"/>
      <c r="B45" s="4" t="s">
        <v>82</v>
      </c>
      <c r="C45" s="183" t="s">
        <v>56</v>
      </c>
      <c r="D45" s="169" t="s">
        <v>14</v>
      </c>
      <c r="E45" s="172" t="s">
        <v>57</v>
      </c>
    </row>
    <row r="46" spans="1:5" ht="14.25" customHeight="1">
      <c r="A46" s="5"/>
      <c r="B46" s="234"/>
      <c r="C46" s="235"/>
      <c r="D46" s="177" t="str">
        <f>'Additional Info &amp; Definitions'!$D$15</f>
        <v>Fiscal Year 2027</v>
      </c>
      <c r="E46" s="180"/>
    </row>
    <row r="47" spans="1:5" ht="14.25" customHeight="1">
      <c r="A47" s="5"/>
      <c r="B47" s="6" t="s">
        <v>81</v>
      </c>
      <c r="C47" s="18"/>
      <c r="D47" s="184"/>
      <c r="E47" s="187"/>
    </row>
    <row r="48" spans="1:5" ht="14.25" customHeight="1">
      <c r="A48" s="5"/>
      <c r="B48" s="6" t="s">
        <v>81</v>
      </c>
      <c r="C48" s="18"/>
      <c r="D48" s="185"/>
      <c r="E48" s="187"/>
    </row>
    <row r="49" spans="1:5" ht="14.25" customHeight="1">
      <c r="A49" s="5"/>
      <c r="B49" s="6" t="s">
        <v>81</v>
      </c>
      <c r="C49" s="18"/>
      <c r="D49" s="184"/>
      <c r="E49" s="187"/>
    </row>
    <row r="50" spans="1:5" ht="14.25" customHeight="1">
      <c r="A50" s="5"/>
      <c r="B50" s="6" t="s">
        <v>81</v>
      </c>
      <c r="C50" s="18"/>
      <c r="D50" s="184"/>
      <c r="E50" s="187"/>
    </row>
    <row r="51" spans="1:5" ht="14.25" customHeight="1" thickBot="1">
      <c r="A51" s="5"/>
      <c r="B51" s="8" t="s">
        <v>81</v>
      </c>
      <c r="C51" s="19"/>
      <c r="D51" s="186"/>
      <c r="E51" s="188"/>
    </row>
    <row r="52" spans="1:5" ht="19.5" thickBot="1">
      <c r="A52" s="5"/>
      <c r="B52" s="232" t="s">
        <v>83</v>
      </c>
      <c r="C52" s="233"/>
      <c r="D52" s="12">
        <f>SUM(D47:D51)</f>
        <v>0</v>
      </c>
      <c r="E52" s="174"/>
    </row>
    <row r="53" spans="1:5" ht="14.25" customHeight="1" thickBot="1">
      <c r="B53" s="20"/>
      <c r="C53" s="21"/>
      <c r="D53" s="11"/>
      <c r="E53" s="65"/>
    </row>
    <row r="54" spans="1:5" ht="19.5" thickBot="1">
      <c r="B54" s="225" t="s">
        <v>84</v>
      </c>
      <c r="C54" s="226"/>
      <c r="D54" s="226"/>
      <c r="E54" s="227"/>
    </row>
    <row r="55" spans="1:5" ht="14.25" customHeight="1">
      <c r="B55" s="4" t="s">
        <v>85</v>
      </c>
      <c r="C55" s="183" t="s">
        <v>56</v>
      </c>
      <c r="D55" s="169" t="s">
        <v>14</v>
      </c>
      <c r="E55" s="172" t="s">
        <v>57</v>
      </c>
    </row>
    <row r="56" spans="1:5" ht="14.25" customHeight="1">
      <c r="B56" s="236"/>
      <c r="C56" s="237"/>
      <c r="D56" s="177" t="str">
        <f>'Additional Info &amp; Definitions'!$D$15</f>
        <v>Fiscal Year 2027</v>
      </c>
      <c r="E56" s="180"/>
    </row>
    <row r="57" spans="1:5" ht="14.25" customHeight="1">
      <c r="B57" s="6" t="s">
        <v>86</v>
      </c>
      <c r="C57" s="18"/>
      <c r="D57" s="178"/>
      <c r="E57" s="181"/>
    </row>
    <row r="58" spans="1:5" ht="14.25" customHeight="1">
      <c r="B58" s="6" t="s">
        <v>86</v>
      </c>
      <c r="C58" s="18"/>
      <c r="D58" s="178"/>
      <c r="E58" s="181"/>
    </row>
    <row r="59" spans="1:5" ht="14.25" customHeight="1">
      <c r="B59" s="6" t="s">
        <v>87</v>
      </c>
      <c r="C59" s="18"/>
      <c r="D59" s="178"/>
      <c r="E59" s="181"/>
    </row>
    <row r="60" spans="1:5" ht="14.25" customHeight="1">
      <c r="B60" s="6" t="s">
        <v>87</v>
      </c>
      <c r="C60" s="18"/>
      <c r="D60" s="178"/>
      <c r="E60" s="181"/>
    </row>
    <row r="61" spans="1:5" ht="14.25" customHeight="1">
      <c r="B61" s="42" t="s">
        <v>88</v>
      </c>
      <c r="C61" s="18"/>
      <c r="D61" s="178"/>
      <c r="E61" s="181"/>
    </row>
    <row r="62" spans="1:5" ht="14.25" customHeight="1">
      <c r="B62" s="42" t="s">
        <v>88</v>
      </c>
      <c r="C62" s="18"/>
      <c r="D62" s="178"/>
      <c r="E62" s="181"/>
    </row>
    <row r="63" spans="1:5" ht="14.25" customHeight="1" thickBot="1">
      <c r="B63" s="8" t="s">
        <v>89</v>
      </c>
      <c r="C63" s="151"/>
      <c r="D63" s="179"/>
      <c r="E63" s="182"/>
    </row>
    <row r="64" spans="1:5" ht="19.5" thickBot="1">
      <c r="B64" s="232" t="s">
        <v>90</v>
      </c>
      <c r="C64" s="233"/>
      <c r="D64" s="12">
        <f>SUM(D57:D63)</f>
        <v>0</v>
      </c>
      <c r="E64" s="174"/>
    </row>
    <row r="65" spans="1:8" customFormat="1">
      <c r="B65" s="20"/>
      <c r="C65" s="21"/>
      <c r="D65" s="11"/>
      <c r="E65" s="65"/>
    </row>
    <row r="66" spans="1:8" s="24" customFormat="1" ht="27" thickBot="1">
      <c r="A66" s="23"/>
      <c r="B66" s="238" t="s">
        <v>91</v>
      </c>
      <c r="C66" s="239"/>
      <c r="D66" s="239"/>
      <c r="E66" s="240"/>
    </row>
    <row r="67" spans="1:8" ht="14.25" customHeight="1">
      <c r="A67" s="5"/>
      <c r="B67" s="20"/>
      <c r="C67" s="21"/>
      <c r="D67" s="169" t="s">
        <v>14</v>
      </c>
      <c r="E67" s="172"/>
    </row>
    <row r="68" spans="1:8" ht="14.25" customHeight="1" thickBot="1">
      <c r="A68" s="5"/>
      <c r="B68" s="10"/>
      <c r="C68" s="11"/>
      <c r="D68" s="170" t="str">
        <f>'Additional Info &amp; Definitions'!$D$15</f>
        <v>Fiscal Year 2027</v>
      </c>
      <c r="E68" s="173"/>
    </row>
    <row r="69" spans="1:8" ht="19.5" thickBot="1">
      <c r="A69" s="5"/>
      <c r="B69" s="230" t="s">
        <v>92</v>
      </c>
      <c r="C69" s="231"/>
      <c r="D69" s="171">
        <f>SUM(D15,D22,D27,D42,D52,D64)</f>
        <v>16114.4</v>
      </c>
      <c r="E69" s="176"/>
    </row>
    <row r="70" spans="1:8" ht="14.25" customHeight="1" thickBot="1">
      <c r="B70" s="10"/>
      <c r="C70" s="22"/>
      <c r="D70" s="122"/>
      <c r="E70" s="175"/>
      <c r="F70" s="5"/>
    </row>
    <row r="71" spans="1:8" ht="14.25" customHeight="1" thickBot="1">
      <c r="B71" s="15"/>
      <c r="C71" s="166"/>
      <c r="D71" s="167" t="str">
        <f>'Additional Info &amp; Definitions'!$D$15</f>
        <v>Fiscal Year 2027</v>
      </c>
      <c r="E71" s="168"/>
      <c r="F71" s="5"/>
    </row>
    <row r="72" spans="1:8" ht="27" thickBot="1">
      <c r="B72" s="228" t="s">
        <v>93</v>
      </c>
      <c r="C72" s="229"/>
      <c r="D72" s="165">
        <f>ROUNDUP(D69,-2)</f>
        <v>16200</v>
      </c>
      <c r="E72" s="215"/>
      <c r="F72" s="117" t="str">
        <f>IF((OR(D72&gt;50000)),"OVER BUDGET"," ")</f>
        <v xml:space="preserve"> </v>
      </c>
      <c r="G72" s="116" t="str">
        <f>IF(F72="OVER BUDGET","Your total budget is over our $50,000 limit. Please reduce your budget to below $50,000 before submitting.", " ")</f>
        <v xml:space="preserve"> </v>
      </c>
    </row>
    <row r="73" spans="1:8" ht="14.25" customHeight="1">
      <c r="B73" s="25"/>
      <c r="C73" s="118"/>
      <c r="D73" s="26"/>
      <c r="E73" s="26"/>
      <c r="F73" s="5"/>
      <c r="G73" s="5"/>
      <c r="H73" s="5"/>
    </row>
    <row r="74" spans="1:8" ht="14.25" customHeight="1">
      <c r="B74" s="25"/>
      <c r="C74" s="118"/>
      <c r="D74" s="26"/>
      <c r="E74" s="26"/>
      <c r="F74" s="5"/>
      <c r="G74" s="5"/>
      <c r="H74" s="5"/>
    </row>
    <row r="75" spans="1:8" ht="14.25" customHeight="1">
      <c r="B75" s="25"/>
      <c r="C75" s="118"/>
      <c r="D75" s="26"/>
      <c r="E75" s="26"/>
      <c r="G75" s="5"/>
    </row>
    <row r="76" spans="1:8" ht="14.25" customHeight="1">
      <c r="B76" s="25"/>
      <c r="C76" s="118"/>
      <c r="D76" s="26"/>
      <c r="E76" s="26"/>
    </row>
    <row r="77" spans="1:8" ht="14.25" customHeight="1">
      <c r="B77" s="25"/>
      <c r="C77" s="118"/>
      <c r="D77" s="26"/>
      <c r="E77" s="26"/>
    </row>
    <row r="78" spans="1:8" ht="14.25" customHeight="1">
      <c r="B78" s="25"/>
      <c r="C78" s="118"/>
      <c r="D78" s="26"/>
      <c r="E78" s="26"/>
    </row>
    <row r="79" spans="1:8" ht="14.25" customHeight="1">
      <c r="B79" s="25"/>
      <c r="C79" s="118"/>
      <c r="D79" s="26"/>
      <c r="E79" s="26"/>
    </row>
    <row r="80" spans="1:8" ht="14.25" customHeight="1">
      <c r="B80" s="25"/>
      <c r="C80" s="118"/>
      <c r="D80" s="26"/>
      <c r="E80" s="26"/>
    </row>
    <row r="81" spans="2:5" ht="14.25" customHeight="1">
      <c r="B81" s="25"/>
      <c r="C81" s="118"/>
      <c r="D81" s="26"/>
      <c r="E81" s="26"/>
    </row>
    <row r="82" spans="2:5" ht="14.25" customHeight="1">
      <c r="B82" s="118"/>
      <c r="C82" s="118"/>
      <c r="D82" s="26"/>
      <c r="E82" s="26"/>
    </row>
    <row r="83" spans="2:5" ht="14.25" customHeight="1"/>
    <row r="84" spans="2:5" ht="14.25" customHeight="1"/>
    <row r="85" spans="2:5" ht="14.25" customHeight="1"/>
    <row r="86" spans="2:5" ht="14.25" customHeight="1"/>
    <row r="87" spans="2:5" ht="14.25" customHeight="1"/>
    <row r="88" spans="2:5" ht="14.25" customHeight="1"/>
    <row r="89" spans="2:5" ht="14.25" customHeight="1"/>
    <row r="90" spans="2:5" ht="14.25" customHeight="1"/>
    <row r="91" spans="2:5" ht="14.25" customHeight="1"/>
    <row r="92" spans="2:5" ht="14.25" customHeight="1"/>
    <row r="93" spans="2:5" ht="14.25" customHeight="1"/>
    <row r="94" spans="2:5" ht="14.25" customHeight="1"/>
    <row r="95" spans="2:5" ht="14.25" customHeight="1"/>
    <row r="96" spans="2:5"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sheetData>
  <sheetProtection algorithmName="SHA-512" hashValue="fr0+jJIQVxhoDTed7O0yKhGePei4kJcsC9qhTCtVuaQXxkLNrpDgVW4IQtQE3ojpMs1WVhzOWUeTQ0XvJrvZeQ==" saltValue="C5l/heaavbSAO/hvuvaqqQ==" spinCount="100000" sheet="1" objects="1" scenarios="1"/>
  <protectedRanges>
    <protectedRange sqref="C57:D63" name="Travel"/>
    <protectedRange sqref="C47:E51" name="Capital Equipment"/>
    <protectedRange sqref="C32:D41" name="Supplies"/>
    <protectedRange sqref="E26:E27 E52 E57:E64 E72 E19:E22 E12:E15 E32:E42" name="Notes"/>
  </protectedRanges>
  <mergeCells count="25">
    <mergeCell ref="B2:E2"/>
    <mergeCell ref="B42:C42"/>
    <mergeCell ref="B22:C22"/>
    <mergeCell ref="B27:C27"/>
    <mergeCell ref="B11:C11"/>
    <mergeCell ref="B18:C18"/>
    <mergeCell ref="B25:C25"/>
    <mergeCell ref="B15:C15"/>
    <mergeCell ref="B31:C31"/>
    <mergeCell ref="B9:E9"/>
    <mergeCell ref="B29:E29"/>
    <mergeCell ref="B4:E4"/>
    <mergeCell ref="B5:E5"/>
    <mergeCell ref="B6:E6"/>
    <mergeCell ref="B7:E7"/>
    <mergeCell ref="B3:E3"/>
    <mergeCell ref="B44:E44"/>
    <mergeCell ref="B72:C72"/>
    <mergeCell ref="B69:C69"/>
    <mergeCell ref="B64:C64"/>
    <mergeCell ref="B46:C46"/>
    <mergeCell ref="B56:C56"/>
    <mergeCell ref="B52:C52"/>
    <mergeCell ref="B54:E54"/>
    <mergeCell ref="B66:E66"/>
  </mergeCells>
  <conditionalFormatting sqref="F72">
    <cfRule type="containsText" dxfId="1" priority="1" operator="containsText" text="OVER BUDGET">
      <formula>NOT(ISERROR(SEARCH("OVER BUDGET",F72)))</formula>
    </cfRule>
  </conditionalFormatting>
  <dataValidations count="6">
    <dataValidation allowBlank="1" showInputMessage="1" showErrorMessage="1" prompt="Please provide a detailed but succinct summary of supplies and/or operations expenses that may be needed. " sqref="C32:C41" xr:uid="{7229D07A-AE67-4B8E-9F0A-12E2BC8BF33D}"/>
    <dataValidation allowBlank="1" showInputMessage="1" showErrorMessage="1" prompt="If you require more than the 5 cells provided, please consider condensing some cells. If you believe additional detail here would benefit your proposal, please reach out to the CSF Coordinator, Emily Haworth, at emilyhaworth@arizona.edu. " sqref="C51 E51" xr:uid="{913DF382-1620-4ACB-9242-B32E85E57F38}"/>
    <dataValidation allowBlank="1" showInputMessage="1" showErrorMessage="1" prompt="Please provide a detailed but succinct summary of any capital equipment (greater than $5,000 in value) that may be needed. " sqref="C47:C50 E47:E50" xr:uid="{2C2BE98D-2B71-4D0C-8D33-DB30C7AED61D}"/>
    <dataValidation allowBlank="1" showInputMessage="1" showErrorMessage="1" prompt="Please provide a detailed but succinct summary of travel expenses that may be needed. " sqref="C57:D63" xr:uid="{DD4D26E0-A425-4C60-8E23-E905719E05A7}"/>
    <dataValidation allowBlank="1" showInputMessage="1" showErrorMessage="1" promptTitle="Rounded Funding Request" prompt="Note: All Total Annual Grant Funding Requests are rounded up to the nearest multiple of $100. " sqref="D72" xr:uid="{2CC27E8D-7FFC-4E43-8CE2-4ED6B52BBD43}"/>
    <dataValidation allowBlank="1" showInputMessage="1" showErrorMessage="1" promptTitle="Additional Information" prompt="More information on Capital Equipment can be found in the Additional Info &amp; Definitions sheet. " sqref="B44" xr:uid="{F5E56512-9A1E-44E5-917F-4829607AD3DE}"/>
  </dataValidations>
  <pageMargins left="0.7" right="0.7" top="0.75" bottom="0.75" header="0" footer="0"/>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89E81-DB5B-473F-92CC-A88FE2677076}">
  <sheetPr codeName="Sheet4"/>
  <dimension ref="A1:F38"/>
  <sheetViews>
    <sheetView topLeftCell="A13" workbookViewId="0">
      <selection activeCell="B29" sqref="B29"/>
    </sheetView>
  </sheetViews>
  <sheetFormatPr defaultColWidth="9" defaultRowHeight="15"/>
  <cols>
    <col min="1" max="1" width="3.125" style="3" customWidth="1"/>
    <col min="2" max="2" width="47.875" style="54" bestFit="1" customWidth="1"/>
    <col min="3" max="3" width="40.625" style="3" customWidth="1"/>
    <col min="4" max="4" width="9.375" style="3" customWidth="1"/>
    <col min="5" max="5" width="11.875" style="3" bestFit="1" customWidth="1"/>
    <col min="6" max="6" width="46" style="3" customWidth="1"/>
    <col min="7" max="16384" width="9" style="3"/>
  </cols>
  <sheetData>
    <row r="1" spans="2:6" ht="15.75" thickBot="1"/>
    <row r="2" spans="2:6" ht="27" thickBot="1">
      <c r="B2" s="241" t="str">
        <f>_xlfn.CONCAT("Campus Sustainability Fund - Annual Grant Funding Request - Project Information Summary for", " ",C10)</f>
        <v xml:space="preserve">Campus Sustainability Fund - Annual Grant Funding Request - Project Information Summary for Green Infrastructure, Leadership, and Engagement </v>
      </c>
      <c r="C2" s="242"/>
      <c r="D2" s="242"/>
      <c r="E2" s="242"/>
      <c r="F2" s="243"/>
    </row>
    <row r="3" spans="2:6" ht="15.75" thickBot="1">
      <c r="B3" s="343"/>
      <c r="C3" s="344"/>
      <c r="D3" s="344"/>
      <c r="E3" s="344"/>
      <c r="F3" s="345"/>
    </row>
    <row r="4" spans="2:6" ht="50.1" customHeight="1">
      <c r="B4" s="331" t="s">
        <v>94</v>
      </c>
      <c r="C4" s="332"/>
      <c r="D4" s="332"/>
      <c r="E4" s="332"/>
      <c r="F4" s="333"/>
    </row>
    <row r="5" spans="2:6" ht="84.95" customHeight="1">
      <c r="B5" s="334" t="s">
        <v>95</v>
      </c>
      <c r="C5" s="335"/>
      <c r="D5" s="335"/>
      <c r="E5" s="335"/>
      <c r="F5" s="336"/>
    </row>
    <row r="6" spans="2:6" ht="50.1" customHeight="1">
      <c r="B6" s="337" t="s">
        <v>96</v>
      </c>
      <c r="C6" s="338"/>
      <c r="D6" s="338"/>
      <c r="E6" s="338"/>
      <c r="F6" s="339"/>
    </row>
    <row r="7" spans="2:6" ht="65.099999999999994" customHeight="1" thickBot="1">
      <c r="B7" s="340" t="s">
        <v>97</v>
      </c>
      <c r="C7" s="341"/>
      <c r="D7" s="341"/>
      <c r="E7" s="341"/>
      <c r="F7" s="342"/>
    </row>
    <row r="8" spans="2:6" ht="15.75" thickBot="1"/>
    <row r="9" spans="2:6" ht="18.75">
      <c r="B9" s="325" t="s">
        <v>98</v>
      </c>
      <c r="C9" s="326"/>
      <c r="D9"/>
    </row>
    <row r="10" spans="2:6">
      <c r="B10" s="56" t="s">
        <v>99</v>
      </c>
      <c r="C10" s="27" t="s">
        <v>100</v>
      </c>
      <c r="D10"/>
    </row>
    <row r="11" spans="2:6" ht="30.75">
      <c r="B11" s="56" t="s">
        <v>101</v>
      </c>
      <c r="C11" s="27" t="s">
        <v>102</v>
      </c>
      <c r="D11"/>
    </row>
    <row r="12" spans="2:6">
      <c r="B12" s="56" t="s">
        <v>103</v>
      </c>
      <c r="C12" s="28">
        <v>2558369</v>
      </c>
      <c r="D12"/>
    </row>
    <row r="13" spans="2:6">
      <c r="B13" s="56" t="s">
        <v>104</v>
      </c>
      <c r="C13" s="28" t="s">
        <v>105</v>
      </c>
      <c r="D13"/>
    </row>
    <row r="14" spans="2:6">
      <c r="B14" s="57" t="s">
        <v>106</v>
      </c>
      <c r="C14" s="223" t="s">
        <v>107</v>
      </c>
      <c r="D14"/>
    </row>
    <row r="15" spans="2:6" ht="15.75" thickBot="1">
      <c r="B15" s="58" t="s">
        <v>108</v>
      </c>
      <c r="C15" s="224" t="s">
        <v>109</v>
      </c>
      <c r="D15"/>
    </row>
    <row r="16" spans="2:6" ht="15.75" thickBot="1">
      <c r="D16"/>
    </row>
    <row r="17" spans="1:6" ht="19.5" thickBot="1">
      <c r="B17" s="327" t="s">
        <v>110</v>
      </c>
      <c r="C17" s="328"/>
      <c r="D17"/>
      <c r="E17" s="5"/>
    </row>
    <row r="18" spans="1:6">
      <c r="B18" s="59"/>
      <c r="C18" s="152" t="str">
        <f>'Additional Info &amp; Definitions'!$D$15</f>
        <v>Fiscal Year 2027</v>
      </c>
      <c r="D18"/>
      <c r="E18" s="5"/>
    </row>
    <row r="19" spans="1:6">
      <c r="B19" s="60" t="s">
        <v>111</v>
      </c>
      <c r="C19" s="153">
        <f>'Annual Grant Operating Budget'!D12+'Annual Grant Operating Budget'!D19</f>
        <v>0</v>
      </c>
      <c r="D19"/>
      <c r="E19" s="5"/>
    </row>
    <row r="20" spans="1:6">
      <c r="B20" s="60" t="s">
        <v>112</v>
      </c>
      <c r="C20" s="153">
        <f>'Annual Grant Operating Budget'!D13+'Annual Grant Operating Budget'!D20</f>
        <v>7160.4</v>
      </c>
      <c r="D20"/>
      <c r="E20" s="5"/>
    </row>
    <row r="21" spans="1:6">
      <c r="B21" s="60" t="s">
        <v>113</v>
      </c>
      <c r="C21" s="153">
        <f>'Annual Grant Operating Budget'!D14+'Annual Grant Operating Budget'!D21+'Annual Grant Operating Budget'!D26</f>
        <v>0</v>
      </c>
      <c r="D21"/>
      <c r="E21" s="5"/>
    </row>
    <row r="22" spans="1:6">
      <c r="B22" s="60" t="s">
        <v>114</v>
      </c>
      <c r="C22" s="153">
        <f>'Annual Grant Operating Budget'!D42</f>
        <v>8954</v>
      </c>
      <c r="D22"/>
      <c r="E22" s="5"/>
    </row>
    <row r="23" spans="1:6">
      <c r="B23" s="60" t="s">
        <v>115</v>
      </c>
      <c r="C23" s="153">
        <f>'Annual Grant Operating Budget'!D52</f>
        <v>0</v>
      </c>
      <c r="D23"/>
      <c r="E23" s="5"/>
    </row>
    <row r="24" spans="1:6">
      <c r="B24" s="61" t="s">
        <v>116</v>
      </c>
      <c r="C24" s="153">
        <f>'Annual Grant Operating Budget'!D64</f>
        <v>0</v>
      </c>
      <c r="D24"/>
      <c r="E24" s="5"/>
    </row>
    <row r="25" spans="1:6" ht="45" customHeight="1" thickBot="1">
      <c r="A25" s="5"/>
      <c r="B25" s="62" t="s">
        <v>92</v>
      </c>
      <c r="C25" s="154">
        <f>'Annual Grant Operating Budget'!D72</f>
        <v>16200</v>
      </c>
      <c r="D25"/>
      <c r="E25" s="117" t="str">
        <f>'Annual Grant Operating Budget'!F72</f>
        <v xml:space="preserve"> </v>
      </c>
      <c r="F25" s="116" t="str">
        <f>IF(E25="OVER BUDGET","Your total budget is over our $50,000 limit. Please reduce your budget to below $50,000 before submitting.", " ")</f>
        <v xml:space="preserve"> </v>
      </c>
    </row>
    <row r="26" spans="1:6" ht="15.75" thickBot="1">
      <c r="D26"/>
    </row>
    <row r="27" spans="1:6" ht="18.75">
      <c r="B27" s="329" t="s">
        <v>117</v>
      </c>
      <c r="C27" s="330"/>
      <c r="D27"/>
    </row>
    <row r="28" spans="1:6">
      <c r="B28" s="63" t="s">
        <v>118</v>
      </c>
      <c r="C28" s="155" t="str">
        <f>'Additional Info &amp; Definitions'!$D$15</f>
        <v>Fiscal Year 2027</v>
      </c>
      <c r="D28"/>
    </row>
    <row r="29" spans="1:6">
      <c r="B29" s="64"/>
      <c r="C29" s="156"/>
      <c r="D29"/>
    </row>
    <row r="30" spans="1:6">
      <c r="B30" s="64"/>
      <c r="C30" s="156"/>
      <c r="D30"/>
    </row>
    <row r="31" spans="1:6">
      <c r="B31" s="64"/>
      <c r="C31" s="156"/>
      <c r="D31"/>
    </row>
    <row r="32" spans="1:6">
      <c r="B32" s="64"/>
      <c r="C32" s="156"/>
      <c r="D32"/>
    </row>
    <row r="33" spans="2:4" ht="15.75" thickBot="1">
      <c r="B33" s="64"/>
      <c r="C33" s="156"/>
      <c r="D33"/>
    </row>
    <row r="34" spans="2:4" ht="19.5" thickBot="1">
      <c r="B34" s="62" t="s">
        <v>119</v>
      </c>
      <c r="C34" s="157">
        <f>SUM(C29:C33)</f>
        <v>0</v>
      </c>
      <c r="D34"/>
    </row>
    <row r="35" spans="2:4" ht="15.75" thickBot="1">
      <c r="B35" s="55"/>
      <c r="C35" s="29"/>
      <c r="D35"/>
    </row>
    <row r="36" spans="2:4" ht="19.5" thickBot="1">
      <c r="B36" s="62" t="s">
        <v>120</v>
      </c>
      <c r="C36" s="157">
        <f>C25+C34</f>
        <v>16200</v>
      </c>
      <c r="D36"/>
    </row>
    <row r="37" spans="2:4" ht="15.75" thickBot="1">
      <c r="B37" s="55"/>
      <c r="C37" s="29"/>
      <c r="D37"/>
    </row>
    <row r="38" spans="2:4" ht="19.5" thickBot="1">
      <c r="B38" s="62" t="s">
        <v>121</v>
      </c>
      <c r="C38" s="158">
        <f>C25/C36</f>
        <v>1</v>
      </c>
      <c r="D38"/>
    </row>
  </sheetData>
  <sheetProtection algorithmName="SHA-512" hashValue="vyPjUWmFTmi2mhEFMoXw5BgdT4okP0I2D9bFwzzRH1hBNQCLse8Y5JdV6J4Bdjh9DhWI+PyAHO3RisQvHnMrpQ==" saltValue="9dYtUPkoSoeet0yuQdY5CQ==" spinCount="100000" sheet="1" objects="1" scenarios="1"/>
  <protectedRanges>
    <protectedRange sqref="C10:C11" name="Project Information Summary"/>
    <protectedRange sqref="B29:D33" name="Additional Funding Sources Summary"/>
  </protectedRanges>
  <mergeCells count="9">
    <mergeCell ref="B9:C9"/>
    <mergeCell ref="B2:F2"/>
    <mergeCell ref="B17:C17"/>
    <mergeCell ref="B27:C27"/>
    <mergeCell ref="B4:F4"/>
    <mergeCell ref="B5:F5"/>
    <mergeCell ref="B6:F6"/>
    <mergeCell ref="B7:F7"/>
    <mergeCell ref="B3:F3"/>
  </mergeCells>
  <conditionalFormatting sqref="E25">
    <cfRule type="containsText" dxfId="0" priority="1" operator="containsText" text="OVER BUDGET">
      <formula>NOT(ISERROR(SEARCH("OVER BUDGET",E25)))</formula>
    </cfRule>
  </conditionalFormatting>
  <dataValidations count="1">
    <dataValidation allowBlank="1" showInputMessage="1" showErrorMessage="1" promptTitle="Department Name" prompt="Please use your department's full name. Do not use abbreviations such as &quot;SBE&quot; or &quot;ASUA.&quot;" sqref="C11" xr:uid="{3E531505-6D81-4757-B304-4598CAB5CED0}"/>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133B8-EBAA-47F2-80BF-CF9971779D3C}">
  <sheetPr codeName="Sheet5"/>
  <dimension ref="B2:K28"/>
  <sheetViews>
    <sheetView workbookViewId="0">
      <selection activeCell="N21" sqref="N21"/>
    </sheetView>
  </sheetViews>
  <sheetFormatPr defaultColWidth="9" defaultRowHeight="15"/>
  <cols>
    <col min="1" max="1" width="2.875" style="3" customWidth="1"/>
    <col min="2" max="2" width="3.125" style="3" customWidth="1"/>
    <col min="3" max="3" width="30.625" style="3" customWidth="1"/>
    <col min="4" max="4" width="13" style="3" bestFit="1" customWidth="1"/>
    <col min="5" max="5" width="30.625" style="3" customWidth="1"/>
    <col min="6" max="6" width="39.625" style="3" customWidth="1"/>
    <col min="7" max="10" width="9" style="3"/>
    <col min="12" max="16384" width="9" style="3"/>
  </cols>
  <sheetData>
    <row r="2" spans="2:11">
      <c r="B2" s="270"/>
      <c r="C2" s="270"/>
      <c r="D2" s="270"/>
      <c r="E2" s="270"/>
    </row>
    <row r="3" spans="2:11">
      <c r="B3" s="270"/>
      <c r="C3" s="270"/>
      <c r="D3" s="270"/>
      <c r="E3" s="270"/>
    </row>
    <row r="4" spans="2:11">
      <c r="B4" s="270"/>
      <c r="C4" s="270"/>
      <c r="D4" s="270"/>
      <c r="E4" s="270"/>
    </row>
    <row r="5" spans="2:11">
      <c r="B5" s="270"/>
      <c r="C5" s="270"/>
      <c r="D5" s="270"/>
      <c r="E5" s="270"/>
    </row>
    <row r="6" spans="2:11">
      <c r="B6" s="270"/>
      <c r="C6" s="270"/>
      <c r="D6" s="270"/>
      <c r="E6" s="270"/>
    </row>
    <row r="7" spans="2:11">
      <c r="B7" s="270"/>
      <c r="C7" s="270"/>
      <c r="D7" s="270"/>
      <c r="E7" s="270"/>
    </row>
    <row r="8" spans="2:11" ht="15.75" thickBot="1"/>
    <row r="9" spans="2:11" ht="27" thickBot="1">
      <c r="B9" s="241" t="s">
        <v>122</v>
      </c>
      <c r="C9" s="242"/>
      <c r="D9" s="242"/>
      <c r="E9" s="242"/>
      <c r="F9" s="242"/>
      <c r="G9" s="242"/>
      <c r="H9" s="242"/>
      <c r="I9" s="242"/>
      <c r="J9" s="243"/>
    </row>
    <row r="10" spans="2:11" ht="15.75" thickBot="1">
      <c r="B10" s="361"/>
      <c r="C10" s="362"/>
      <c r="D10" s="362"/>
      <c r="E10" s="362"/>
      <c r="F10" s="362"/>
      <c r="G10" s="362"/>
      <c r="H10" s="362"/>
      <c r="I10" s="362"/>
      <c r="J10" s="363"/>
    </row>
    <row r="11" spans="2:11" ht="18.75" customHeight="1">
      <c r="B11" s="364" t="s">
        <v>123</v>
      </c>
      <c r="C11" s="365"/>
      <c r="D11" s="365"/>
      <c r="E11" s="365"/>
      <c r="F11" s="365"/>
      <c r="G11" s="365"/>
      <c r="H11" s="365"/>
      <c r="I11" s="365"/>
      <c r="J11" s="366"/>
    </row>
    <row r="12" spans="2:11" s="25" customFormat="1" ht="50.1" customHeight="1">
      <c r="B12" s="348" t="s">
        <v>124</v>
      </c>
      <c r="C12" s="367"/>
      <c r="D12" s="367"/>
      <c r="E12" s="367"/>
      <c r="F12" s="367"/>
      <c r="G12" s="367"/>
      <c r="H12" s="367"/>
      <c r="I12" s="367"/>
      <c r="J12" s="368"/>
      <c r="K12"/>
    </row>
    <row r="13" spans="2:11" s="25" customFormat="1" ht="50.1" customHeight="1">
      <c r="B13" s="369" t="s">
        <v>125</v>
      </c>
      <c r="C13" s="370"/>
      <c r="D13" s="370"/>
      <c r="E13" s="370"/>
      <c r="F13" s="370"/>
      <c r="G13" s="370"/>
      <c r="H13" s="370"/>
      <c r="I13" s="370"/>
      <c r="J13" s="371"/>
      <c r="K13"/>
    </row>
    <row r="14" spans="2:11" s="25" customFormat="1" ht="75" customHeight="1" thickBot="1">
      <c r="B14" s="360" t="s">
        <v>126</v>
      </c>
      <c r="C14" s="372"/>
      <c r="D14" s="372"/>
      <c r="E14" s="372"/>
      <c r="F14" s="372"/>
      <c r="G14" s="372"/>
      <c r="H14" s="372"/>
      <c r="I14" s="372"/>
      <c r="J14" s="373"/>
      <c r="K14"/>
    </row>
    <row r="15" spans="2:11" s="212" customFormat="1">
      <c r="B15" s="67"/>
      <c r="C15" s="195"/>
      <c r="D15" s="196" t="s">
        <v>37</v>
      </c>
      <c r="E15" s="110"/>
      <c r="F15" s="123"/>
      <c r="G15" s="121"/>
      <c r="H15" s="121"/>
      <c r="I15" s="121"/>
      <c r="J15" s="211"/>
      <c r="K15"/>
    </row>
    <row r="16" spans="2:11" s="212" customFormat="1">
      <c r="B16" s="67"/>
      <c r="C16" s="197" t="s">
        <v>64</v>
      </c>
      <c r="D16" s="198">
        <v>0.32</v>
      </c>
      <c r="E16" s="123"/>
      <c r="F16" s="205"/>
      <c r="G16" s="121"/>
      <c r="H16" s="121"/>
      <c r="I16" s="121"/>
      <c r="J16" s="211"/>
      <c r="K16"/>
    </row>
    <row r="17" spans="2:11" s="212" customFormat="1">
      <c r="B17" s="67"/>
      <c r="C17" s="197" t="s">
        <v>127</v>
      </c>
      <c r="D17" s="198">
        <v>0.156</v>
      </c>
      <c r="E17" s="123"/>
      <c r="F17" s="205"/>
      <c r="G17" s="121"/>
      <c r="H17" s="121"/>
      <c r="I17" s="121"/>
      <c r="J17" s="211"/>
      <c r="K17"/>
    </row>
    <row r="18" spans="2:11" s="212" customFormat="1">
      <c r="B18" s="67"/>
      <c r="C18" s="197" t="s">
        <v>65</v>
      </c>
      <c r="D18" s="198">
        <v>0.02</v>
      </c>
      <c r="E18" s="123"/>
      <c r="F18" s="205"/>
      <c r="G18" s="121"/>
      <c r="H18" s="121"/>
      <c r="I18" s="121"/>
      <c r="J18" s="211"/>
      <c r="K18"/>
    </row>
    <row r="19" spans="2:11" s="212" customFormat="1" ht="15.75" thickBot="1">
      <c r="B19" s="119"/>
      <c r="C19" s="199" t="s">
        <v>66</v>
      </c>
      <c r="D19" s="200">
        <v>0.13</v>
      </c>
      <c r="E19" s="346" t="s">
        <v>128</v>
      </c>
      <c r="F19" s="347"/>
      <c r="G19" s="347"/>
      <c r="H19" s="347"/>
      <c r="I19" s="347"/>
      <c r="J19" s="211"/>
      <c r="K19"/>
    </row>
    <row r="20" spans="2:11" s="25" customFormat="1" ht="275.10000000000002" customHeight="1" thickBot="1">
      <c r="B20" s="360" t="s">
        <v>129</v>
      </c>
      <c r="C20" s="352"/>
      <c r="D20" s="352"/>
      <c r="E20" s="352"/>
      <c r="F20" s="352"/>
      <c r="G20" s="352"/>
      <c r="H20" s="352"/>
      <c r="I20" s="352"/>
      <c r="J20" s="353"/>
      <c r="K20"/>
    </row>
    <row r="21" spans="2:11">
      <c r="B21" s="40"/>
      <c r="C21" s="201"/>
      <c r="D21" s="202" t="str">
        <f>D15</f>
        <v>Fiscal Year 2027</v>
      </c>
      <c r="E21" s="41"/>
      <c r="F21" s="41"/>
      <c r="G21" s="206"/>
      <c r="H21" s="206"/>
      <c r="I21" s="206"/>
      <c r="J21" s="207"/>
    </row>
    <row r="22" spans="2:11">
      <c r="B22" s="119"/>
      <c r="C22" s="203" t="s">
        <v>130</v>
      </c>
      <c r="D22" s="204">
        <v>7750</v>
      </c>
      <c r="E22" s="346" t="s">
        <v>131</v>
      </c>
      <c r="F22" s="347"/>
      <c r="G22" s="347"/>
      <c r="H22" s="347"/>
      <c r="I22" s="347"/>
      <c r="J22" s="207"/>
    </row>
    <row r="23" spans="2:11" ht="15.75" thickBot="1">
      <c r="B23" s="115"/>
      <c r="C23" s="120"/>
      <c r="D23" s="120"/>
      <c r="E23" s="120"/>
      <c r="F23" s="208"/>
      <c r="G23" s="209"/>
      <c r="H23" s="209"/>
      <c r="I23" s="209"/>
      <c r="J23" s="210"/>
    </row>
    <row r="24" spans="2:11" ht="15.75" thickBot="1">
      <c r="B24" s="258"/>
      <c r="C24" s="259"/>
      <c r="D24" s="259"/>
      <c r="E24" s="259"/>
      <c r="F24" s="259"/>
      <c r="G24" s="259"/>
      <c r="H24" s="259"/>
      <c r="I24" s="259"/>
      <c r="J24" s="260"/>
    </row>
    <row r="25" spans="2:11" ht="18.75" customHeight="1">
      <c r="B25" s="357" t="s">
        <v>132</v>
      </c>
      <c r="C25" s="358"/>
      <c r="D25" s="358"/>
      <c r="E25" s="358"/>
      <c r="F25" s="358"/>
      <c r="G25" s="358"/>
      <c r="H25" s="358"/>
      <c r="I25" s="358"/>
      <c r="J25" s="359"/>
    </row>
    <row r="26" spans="2:11" ht="75" customHeight="1">
      <c r="B26" s="348" t="s">
        <v>133</v>
      </c>
      <c r="C26" s="349"/>
      <c r="D26" s="349"/>
      <c r="E26" s="349"/>
      <c r="F26" s="349"/>
      <c r="G26" s="349"/>
      <c r="H26" s="349"/>
      <c r="I26" s="349"/>
      <c r="J26" s="350"/>
    </row>
    <row r="27" spans="2:11" ht="75" customHeight="1">
      <c r="B27" s="351" t="s">
        <v>134</v>
      </c>
      <c r="C27" s="352"/>
      <c r="D27" s="352"/>
      <c r="E27" s="352"/>
      <c r="F27" s="352"/>
      <c r="G27" s="352"/>
      <c r="H27" s="352"/>
      <c r="I27" s="352"/>
      <c r="J27" s="353"/>
    </row>
    <row r="28" spans="2:11" ht="174.95" customHeight="1" thickBot="1">
      <c r="B28" s="354" t="s">
        <v>135</v>
      </c>
      <c r="C28" s="355"/>
      <c r="D28" s="355"/>
      <c r="E28" s="355"/>
      <c r="F28" s="355"/>
      <c r="G28" s="355"/>
      <c r="H28" s="355"/>
      <c r="I28" s="355"/>
      <c r="J28" s="356"/>
    </row>
  </sheetData>
  <sheetProtection algorithmName="SHA-512" hashValue="Sq70HbBncm6CIlHcrXgiK9W9VFLwr7a4jD05MobTFt1Eerus0fCU4g60L2BQ2KiFdKgeAKKidSdNvM6aeyPX/w==" saltValue="uLiamN560DI28iaZByj/HQ==" spinCount="100000" sheet="1" objects="1" scenarios="1"/>
  <mergeCells count="15">
    <mergeCell ref="B2:E7"/>
    <mergeCell ref="E22:I22"/>
    <mergeCell ref="B26:J26"/>
    <mergeCell ref="B27:J27"/>
    <mergeCell ref="B28:J28"/>
    <mergeCell ref="B24:J24"/>
    <mergeCell ref="B25:J25"/>
    <mergeCell ref="E19:I19"/>
    <mergeCell ref="B20:J20"/>
    <mergeCell ref="B10:J10"/>
    <mergeCell ref="B11:J11"/>
    <mergeCell ref="B12:J12"/>
    <mergeCell ref="B13:J13"/>
    <mergeCell ref="B14:J14"/>
    <mergeCell ref="B9:J9"/>
  </mergeCells>
  <pageMargins left="0.7" right="0.7" top="0.75" bottom="0.75" header="0.3" footer="0.3"/>
  <pageSetup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f7fe747-9619-4bf6-9a12-ea6a6eb0fb61">
      <Terms xmlns="http://schemas.microsoft.com/office/infopath/2007/PartnerControls"/>
    </lcf76f155ced4ddcb4097134ff3c332f>
    <TaxCatchAll xmlns="c5c5f828-e87a-4676-9ab8-38db4895ca32" xsi:nil="true"/>
    <DateTime xmlns="6f7fe747-9619-4bf6-9a12-ea6a6eb0fb6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29D80DA73D0024C9B533841C956BF4A" ma:contentTypeVersion="19" ma:contentTypeDescription="Create a new document." ma:contentTypeScope="" ma:versionID="667e6c98e1de73a35f05176f170bee52">
  <xsd:schema xmlns:xsd="http://www.w3.org/2001/XMLSchema" xmlns:xs="http://www.w3.org/2001/XMLSchema" xmlns:p="http://schemas.microsoft.com/office/2006/metadata/properties" xmlns:ns2="6f7fe747-9619-4bf6-9a12-ea6a6eb0fb61" xmlns:ns3="c5c5f828-e87a-4676-9ab8-38db4895ca32" targetNamespace="http://schemas.microsoft.com/office/2006/metadata/properties" ma:root="true" ma:fieldsID="69cb239253a7487a327be66fc8973d18" ns2:_="" ns3:_="">
    <xsd:import namespace="6f7fe747-9619-4bf6-9a12-ea6a6eb0fb61"/>
    <xsd:import namespace="c5c5f828-e87a-4676-9ab8-38db4895ca32"/>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DateTime"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7fe747-9619-4bf6-9a12-ea6a6eb0fb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a1dced58-e0b4-42b2-b81d-05092f917ffe"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20" nillable="true" ma:displayName="MediaServiceDateTaken" ma:hidden="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ternalName="MediaServiceLocation" ma:readOnly="true">
      <xsd:simpleType>
        <xsd:restriction base="dms:Text"/>
      </xsd:simpleType>
    </xsd:element>
    <xsd:element name="DateTime" ma:index="23" nillable="true" ma:displayName="Date &amp; Time" ma:format="DateOnly" ma:internalName="DateTime">
      <xsd:simpleType>
        <xsd:restriction base="dms:DateTim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5c5f828-e87a-4676-9ab8-38db4895ca32"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c0f691d7-ec98-4c73-a5cb-db0dda1cc6c2}" ma:internalName="TaxCatchAll" ma:showField="CatchAllData" ma:web="c5c5f828-e87a-4676-9ab8-38db4895ca32">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FBDAF19-CB7E-4D26-B3E9-2B72120621F6}"/>
</file>

<file path=customXml/itemProps2.xml><?xml version="1.0" encoding="utf-8"?>
<ds:datastoreItem xmlns:ds="http://schemas.openxmlformats.org/officeDocument/2006/customXml" ds:itemID="{025C29B7-08D3-4C86-AB79-EB764BA07875}"/>
</file>

<file path=customXml/itemProps3.xml><?xml version="1.0" encoding="utf-8"?>
<ds:datastoreItem xmlns:ds="http://schemas.openxmlformats.org/officeDocument/2006/customXml" ds:itemID="{E6D97C71-F7A8-4836-B0F9-5CDF467993C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Moore, Mary</dc:creator>
  <cp:keywords/>
  <dc:description/>
  <cp:lastModifiedBy/>
  <cp:revision/>
  <dcterms:created xsi:type="dcterms:W3CDTF">2021-07-07T22:51:00Z</dcterms:created>
  <dcterms:modified xsi:type="dcterms:W3CDTF">2026-09-06T04:46:02Z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0x010100529D80DA73D0024C9B533841C956BF4A</vt:lpwstr>
  </property>
  <property fmtid="{D5CDD505-2E9C-101B-9397-08002B2CF9AE}" pid="3" name="MediaServiceImageTags">
    <vt:lpwstr/>
  </property>
</Properties>
</file>